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685" activeTab="7"/>
  </bookViews>
  <sheets>
    <sheet name="Evaluator 1" sheetId="3" r:id="rId1"/>
    <sheet name="Evaluator 2" sheetId="12" r:id="rId2"/>
    <sheet name="Evaluator 3" sheetId="9" r:id="rId3"/>
    <sheet name="Evaluator 4" sheetId="10" r:id="rId4"/>
    <sheet name="Evaluator 5" sheetId="11" r:id="rId5"/>
    <sheet name="Evaluator 6" sheetId="4" r:id="rId6"/>
    <sheet name="Summary" sheetId="1" r:id="rId7"/>
    <sheet name="Evaluation" sheetId="13" r:id="rId8"/>
  </sheets>
  <calcPr calcId="152511"/>
</workbook>
</file>

<file path=xl/calcChain.xml><?xml version="1.0" encoding="utf-8"?>
<calcChain xmlns="http://schemas.openxmlformats.org/spreadsheetml/2006/main">
  <c r="O9" i="4" l="1"/>
  <c r="M9" i="4"/>
  <c r="M8" i="4"/>
  <c r="O5" i="4"/>
  <c r="O6" i="4"/>
  <c r="O7" i="4"/>
  <c r="O8" i="4"/>
  <c r="O4" i="4"/>
  <c r="M4" i="4"/>
  <c r="M5" i="4"/>
  <c r="M6" i="4"/>
  <c r="M7" i="4"/>
  <c r="M4" i="11"/>
  <c r="K10" i="1" l="1"/>
  <c r="K7" i="1"/>
  <c r="K8" i="1"/>
  <c r="K9" i="1"/>
  <c r="K11" i="1"/>
  <c r="K12" i="1"/>
  <c r="G8" i="1" l="1"/>
  <c r="G9" i="1"/>
  <c r="G10" i="1"/>
  <c r="G11" i="1"/>
  <c r="G12" i="1"/>
  <c r="G7" i="1"/>
  <c r="F7" i="1"/>
  <c r="M9" i="11" l="1"/>
  <c r="F12" i="1" s="1"/>
  <c r="M8" i="11"/>
  <c r="F11" i="1" s="1"/>
  <c r="M7" i="11"/>
  <c r="F10" i="1" s="1"/>
  <c r="M6" i="11"/>
  <c r="F9" i="1" s="1"/>
  <c r="M5" i="11"/>
  <c r="F8" i="1" s="1"/>
  <c r="M9" i="10"/>
  <c r="E12" i="1" s="1"/>
  <c r="M8" i="10"/>
  <c r="E11" i="1" s="1"/>
  <c r="M7" i="10"/>
  <c r="E10" i="1" s="1"/>
  <c r="M6" i="10"/>
  <c r="E9" i="1" s="1"/>
  <c r="M5" i="10"/>
  <c r="E8" i="1" s="1"/>
  <c r="M4" i="10"/>
  <c r="E7" i="1" s="1"/>
  <c r="M9" i="9"/>
  <c r="D12" i="1" s="1"/>
  <c r="M8" i="9"/>
  <c r="D11" i="1" s="1"/>
  <c r="M7" i="9"/>
  <c r="D10" i="1" s="1"/>
  <c r="M6" i="9"/>
  <c r="D9" i="1" s="1"/>
  <c r="M5" i="9"/>
  <c r="D8" i="1" s="1"/>
  <c r="M4" i="9"/>
  <c r="D7" i="1" s="1"/>
  <c r="M9" i="12"/>
  <c r="C12" i="1" s="1"/>
  <c r="M8" i="12"/>
  <c r="C11" i="1" s="1"/>
  <c r="M7" i="12"/>
  <c r="C10" i="1" s="1"/>
  <c r="M6" i="12"/>
  <c r="C9" i="1" s="1"/>
  <c r="M5" i="12"/>
  <c r="C8" i="1" s="1"/>
  <c r="M4" i="12"/>
  <c r="C7" i="1" s="1"/>
  <c r="K6" i="1" l="1"/>
  <c r="A8" i="1"/>
  <c r="A9" i="1"/>
  <c r="A10" i="1"/>
  <c r="A11" i="1"/>
  <c r="A12" i="1"/>
  <c r="A7" i="1"/>
  <c r="L12" i="1" l="1"/>
  <c r="L7" i="1" l="1"/>
  <c r="L9" i="1"/>
  <c r="L8" i="1"/>
  <c r="L10" i="1"/>
  <c r="L11" i="1"/>
  <c r="M11" i="1" s="1"/>
  <c r="M10" i="1" l="1"/>
  <c r="M9" i="1"/>
  <c r="M8" i="1"/>
  <c r="M7" i="1"/>
  <c r="M12" i="1"/>
  <c r="M5" i="3" l="1"/>
  <c r="B8" i="1"/>
  <c r="H8" i="1"/>
  <c r="M4" i="3"/>
  <c r="B7" i="1"/>
  <c r="H7" i="1"/>
  <c r="M8" i="3"/>
  <c r="B11" i="1"/>
  <c r="H11" i="1" s="1"/>
  <c r="M6" i="3"/>
  <c r="B9" i="1"/>
  <c r="H9" i="1" s="1"/>
  <c r="M9" i="3"/>
  <c r="B12" i="1" s="1"/>
  <c r="H12" i="1" s="1"/>
  <c r="M7" i="3"/>
  <c r="B10" i="1"/>
  <c r="H10" i="1" s="1"/>
  <c r="I8" i="1" l="1"/>
  <c r="O8" i="1"/>
  <c r="O11" i="1"/>
  <c r="I11" i="1"/>
  <c r="O9" i="1"/>
  <c r="I9" i="1"/>
  <c r="I10" i="1"/>
  <c r="O10" i="1"/>
  <c r="I7" i="1"/>
  <c r="I12" i="1"/>
  <c r="O12" i="1"/>
  <c r="O7" i="1"/>
  <c r="P7" i="1" l="1"/>
  <c r="P8" i="1"/>
  <c r="P12" i="1"/>
  <c r="P11" i="1"/>
  <c r="P10" i="1"/>
  <c r="P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<sst xmlns="http://schemas.openxmlformats.org/spreadsheetml/2006/main" count="162" uniqueCount="63">
  <si>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</si>
  <si>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</si>
  <si>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</si>
  <si>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</si>
  <si>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</si>
  <si>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</si>
  <si>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</si>
  <si>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</si>
  <si>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</si>
  <si>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</si>
  <si>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</si>
  <si>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</si>
  <si>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</si>
  <si>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</si>
  <si>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</si>
  <si>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</si>
  <si>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</si>
  <si>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</si>
  <si>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</si>
  <si>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</si>
  <si>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</si>
  <si>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</si>
  <si>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</si>
  <si>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Criteria 6</t>
  </si>
  <si>
    <t>Clean Harbors Environmental Services</t>
  </si>
  <si>
    <t>Medsharps, LLC</t>
  </si>
  <si>
    <t>Gamma Waste Systems</t>
  </si>
  <si>
    <t>EES Consulting LLC</t>
  </si>
  <si>
    <t>Veolia ES Technical Solutions LLC</t>
  </si>
  <si>
    <t>OnCore Technology</t>
  </si>
  <si>
    <t>Criteria 7</t>
  </si>
  <si>
    <t>Criteria 8</t>
  </si>
  <si>
    <t>Criteria 9</t>
  </si>
  <si>
    <t>Evaluator 6</t>
  </si>
  <si>
    <t>Emmett</t>
  </si>
  <si>
    <t xml:space="preserve">Evaluation Summary: RFP730-20053 BIOHAZARDOUS WASTE        </t>
  </si>
  <si>
    <t xml:space="preserve">University of Houston Evaluation Matrix </t>
  </si>
  <si>
    <t>RFP730-20053 BIOHAZARDOUS WASTE</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</si>
  <si>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</si>
  <si>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</si>
  <si>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</si>
  <si>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</si>
  <si>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</si>
  <si>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</si>
  <si>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</si>
  <si>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</si>
  <si>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</si>
  <si>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</si>
  <si>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</si>
  <si>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</si>
  <si>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 xml:space="preserve"> Criteria 9</t>
  </si>
  <si>
    <t>Availability to respond to unscheduled pick ups</t>
  </si>
  <si>
    <t>Compliance with regulatory agencies</t>
  </si>
  <si>
    <t>Annual price escalation if applicable</t>
  </si>
  <si>
    <t>Customer support services</t>
  </si>
  <si>
    <t>References</t>
  </si>
  <si>
    <t>Points (1-5)</t>
  </si>
  <si>
    <t xml:space="preserve">Committee Members: </t>
  </si>
  <si>
    <t>Updated: 10/19</t>
  </si>
  <si>
    <t>Cost per pound
**ONLY WILL EVALUATE COST**</t>
  </si>
  <si>
    <r>
      <t xml:space="preserve">Cost per pound for incineration only if different
</t>
    </r>
    <r>
      <rPr>
        <b/>
        <sz val="8"/>
        <color rgb="FFFF0000"/>
        <rFont val="Arial"/>
        <family val="2"/>
      </rPr>
      <t>**ONLY WILL EVALUATE COST**</t>
    </r>
    <r>
      <rPr>
        <sz val="8"/>
        <rFont val="Arial"/>
        <family val="2"/>
      </rPr>
      <t xml:space="preserve">
</t>
    </r>
  </si>
  <si>
    <r>
      <t xml:space="preserve">Unit cost for sharps disposal if different
</t>
    </r>
    <r>
      <rPr>
        <b/>
        <sz val="8"/>
        <color rgb="FFFF0000"/>
        <rFont val="Arial"/>
        <family val="2"/>
      </rPr>
      <t xml:space="preserve">
**ONLY WILL EVALUATE COST**</t>
    </r>
  </si>
  <si>
    <r>
      <t xml:space="preserve">Minimum charges if applicable
</t>
    </r>
    <r>
      <rPr>
        <b/>
        <sz val="8"/>
        <color rgb="FFFF0000"/>
        <rFont val="Arial"/>
        <family val="2"/>
      </rPr>
      <t>**ONLY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</si>
</sst>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2">
    <xf numFmtId="0" fontId="0" fillId="0" borderId="0" xfId="0"/>
    <xf numFmtId="0" fontId="0" fillId="0" borderId="0" xfId="0" applyBorder="1"/>
    <xf numFmtId="0" fontId="14" fillId="0" borderId="0" xfId="0" applyFont="1" applyBorder="1" applyAlignme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6" borderId="0" xfId="0" applyFont="1" applyFill="1" applyAlignment="1"/>
    <xf numFmtId="0" fontId="38" fillId="26" borderId="0" xfId="0" applyFont="1" applyFill="1"/>
    <xf numFmtId="0" fontId="14" fillId="26" borderId="0" xfId="0" applyFont="1" applyFill="1" applyAlignment="1"/>
    <xf numFmtId="0" fontId="15" fillId="26" borderId="0" xfId="0" applyFont="1" applyFill="1"/>
    <xf numFmtId="0" fontId="38" fillId="26" borderId="0" xfId="0" applyFont="1" applyFill="1" applyBorder="1"/>
    <xf numFmtId="0" fontId="15" fillId="26" borderId="0" xfId="0" applyFont="1" applyFill="1" applyBorder="1"/>
    <xf numFmtId="0" fontId="14" fillId="26" borderId="0" xfId="0" applyFont="1" applyFill="1" applyBorder="1"/>
    <xf numFmtId="0" fontId="14" fillId="26" borderId="0" xfId="0" applyFont="1" applyFill="1"/>
    <xf numFmtId="0" fontId="14" fillId="26" borderId="0" xfId="0" applyFont="1" applyFill="1" applyBorder="1" applyAlignment="1">
      <alignment horizontal="left" vertical="center"/>
    </xf>
    <xf numFmtId="0" fontId="14" fillId="26" borderId="0" xfId="0" applyFont="1" applyFill="1" applyBorder="1" applyAlignment="1">
      <alignment horizontal="right" textRotation="90" wrapText="1"/>
    </xf>
    <xf numFmtId="0" fontId="35" fillId="26" borderId="0" xfId="0" applyFont="1" applyFill="1" applyBorder="1" applyAlignment="1">
      <alignment horizontal="right" textRotation="90" wrapText="1"/>
    </xf>
    <xf numFmtId="0" fontId="14" fillId="26" borderId="0" xfId="0" applyFont="1" applyFill="1" applyAlignment="1">
      <alignment horizontal="center" vertical="center"/>
    </xf>
    <xf numFmtId="4" fontId="15" fillId="26" borderId="11" xfId="0" applyNumberFormat="1" applyFont="1" applyFill="1" applyBorder="1" applyAlignment="1">
      <alignment horizontal="right"/>
    </xf>
    <xf numFmtId="4" fontId="15" fillId="26" borderId="12" xfId="0" applyNumberFormat="1" applyFont="1" applyFill="1" applyBorder="1" applyAlignment="1">
      <alignment horizontal="right"/>
    </xf>
    <xf numFmtId="0" fontId="15" fillId="26" borderId="11" xfId="0" applyFont="1" applyFill="1" applyBorder="1" applyAlignment="1">
      <alignment horizontal="right"/>
    </xf>
    <xf numFmtId="4" fontId="15" fillId="26" borderId="11" xfId="0" applyNumberFormat="1" applyFont="1" applyFill="1" applyBorder="1"/>
    <xf numFmtId="4" fontId="15" fillId="26" borderId="12" xfId="0" applyNumberFormat="1" applyFont="1" applyFill="1" applyBorder="1"/>
    <xf numFmtId="0" fontId="15" fillId="26" borderId="11" xfId="0" applyFont="1" applyFill="1" applyBorder="1" applyAlignment="1">
      <alignment horizontal="left"/>
    </xf>
    <xf numFmtId="0" fontId="39" fillId="26" borderId="0" xfId="0" applyFont="1" applyFill="1"/>
    <xf numFmtId="0" fontId="35" fillId="25" borderId="14" xfId="0" applyFont="1" applyFill="1" applyBorder="1" applyAlignment="1">
      <alignment horizontal="right" textRotation="90"/>
    </xf>
    <xf numFmtId="0" fontId="36" fillId="25" borderId="13" xfId="0" applyFont="1" applyFill="1" applyBorder="1" applyAlignment="1">
      <alignment horizontal="right"/>
    </xf>
    <xf numFmtId="0" fontId="42" fillId="0" borderId="0" xfId="0" applyFont="1"/>
    <xf numFmtId="0" fontId="41" fillId="0" borderId="10" xfId="103" applyFont="1" applyBorder="1" applyAlignment="1">
      <alignment horizontal="right"/>
    </xf>
    <xf numFmtId="0" fontId="43" fillId="0" borderId="10" xfId="103" applyFont="1" applyFill="1" applyBorder="1" applyAlignment="1">
      <alignment horizontal="right"/>
    </xf>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0" fillId="0" borderId="0" xfId="0" applyFont="1" applyAlignment="1">
      <alignment horizontal="left" vertical="top" wrapText="1"/>
    </xf>
    <xf numFmtId="0" fontId="43" fillId="0" borderId="0" xfId="103" applyFont="1" applyFill="1" applyBorder="1" applyAlignment="1">
      <alignment horizontal="right"/>
    </xf>
    <xf numFmtId="0" fontId="16" fillId="0" borderId="0" xfId="98" applyFont="1"/>
    <xf numFmtId="0" fontId="16" fillId="0" borderId="0" xfId="98" applyFont="1"/>
    <xf numFmtId="4" fontId="15" fillId="27" borderId="12" xfId="0" applyNumberFormat="1" applyFont="1" applyFill="1" applyBorder="1"/>
    <xf numFmtId="0" fontId="36" fillId="27" borderId="13" xfId="0" applyFont="1" applyFill="1" applyBorder="1" applyAlignment="1">
      <alignment horizontal="right"/>
    </xf>
    <xf numFmtId="4" fontId="15" fillId="28" borderId="12" xfId="0" applyNumberFormat="1" applyFont="1" applyFill="1" applyBorder="1"/>
    <xf numFmtId="0" fontId="36" fillId="28" borderId="13" xfId="0" applyFont="1" applyFill="1" applyBorder="1" applyAlignment="1">
      <alignment horizontal="right"/>
    </xf>
    <xf numFmtId="0" fontId="41" fillId="0" borderId="0" xfId="98" applyFont="1" applyAlignment="1">
      <alignment horizontal="left"/>
    </xf>
    <xf numFmtId="0" fontId="40" fillId="0" borderId="10" xfId="103" applyFont="1" applyBorder="1" applyAlignment="1">
      <alignment horizontal="center"/>
    </xf>
    <xf numFmtId="0" fontId="41" fillId="0" borderId="15" xfId="98" applyFont="1" applyBorder="1" applyAlignment="1">
      <alignment horizontal="left"/>
    </xf>
    <xf numFmtId="0" fontId="37" fillId="26" borderId="0" xfId="0" applyFont="1" applyFill="1" applyAlignment="1">
      <alignment horizontal="right"/>
    </xf>
    <xf numFmtId="0" fontId="37" fillId="26" borderId="0" xfId="0" applyFont="1" applyFill="1" applyBorder="1" applyAlignment="1">
      <alignment horizontal="right"/>
    </xf>
    <xf numFmtId="0" fontId="37" fillId="24" borderId="0" xfId="0" applyFont="1" applyFill="1" applyAlignment="1">
      <alignment horizontal="left"/>
    </xf>
    <xf numFmtId="0" fontId="14" fillId="26" borderId="0" xfId="98" applyFont="1" applyFill="1" applyAlignment="1">
      <alignment horizontal="left" wrapText="1"/>
    </xf>
    <xf numFmtId="0" fontId="14" fillId="26" borderId="0" xfId="98" applyFont="1" applyFill="1" applyAlignment="1">
      <alignment wrapText="1"/>
    </xf>
    <xf numFmtId="0" fontId="16" fillId="26" borderId="0" xfId="98" applyFont="1" applyFill="1"/>
    <xf numFmtId="0" fontId="14" fillId="0" borderId="0" xfId="98" applyFont="1" applyFill="1" applyAlignment="1">
      <alignment horizontal="left"/>
    </xf>
    <xf numFmtId="0" fontId="15" fillId="26" borderId="0" xfId="98" applyFont="1" applyFill="1"/>
    <xf numFmtId="0" fontId="40" fillId="26" borderId="0" xfId="108" applyFont="1" applyFill="1" applyBorder="1" applyAlignment="1">
      <alignment horizontal="left"/>
    </xf>
    <xf numFmtId="0" fontId="16" fillId="24" borderId="0" xfId="108" applyFont="1" applyFill="1" applyBorder="1" applyAlignment="1">
      <alignment horizontal="center"/>
    </xf>
    <xf numFmtId="164" fontId="44" fillId="0" borderId="0" xfId="108" applyNumberFormat="1" applyFont="1" applyFill="1" applyBorder="1" applyAlignment="1">
      <alignment horizontal="center"/>
    </xf>
    <xf numFmtId="0" fontId="44" fillId="26" borderId="0" xfId="108" applyFont="1" applyFill="1" applyBorder="1" applyAlignment="1"/>
    <xf numFmtId="0" fontId="46" fillId="26" borderId="0" xfId="109" applyFont="1" applyFill="1" applyAlignment="1">
      <alignment horizontal="left" wrapText="1"/>
    </xf>
    <xf numFmtId="0" fontId="46" fillId="26" borderId="0" xfId="109" applyFont="1" applyFill="1" applyAlignment="1">
      <alignment wrapText="1"/>
    </xf>
    <xf numFmtId="0" fontId="16" fillId="26" borderId="0" xfId="98" applyFont="1" applyFill="1" applyAlignment="1"/>
    <xf numFmtId="0" fontId="16" fillId="24" borderId="16" xfId="98" applyFont="1" applyFill="1" applyBorder="1" applyAlignment="1">
      <alignment horizontal="center" wrapText="1"/>
    </xf>
    <xf numFmtId="0" fontId="47" fillId="26" borderId="0" xfId="98" applyFont="1" applyFill="1" applyAlignment="1">
      <alignment horizontal="left" wrapText="1"/>
    </xf>
    <xf numFmtId="0" fontId="45" fillId="26" borderId="0" xfId="109" applyFill="1"/>
    <xf numFmtId="0" fontId="16" fillId="26" borderId="0" xfId="98" applyFont="1" applyFill="1" applyAlignment="1">
      <alignment horizontal="center"/>
    </xf>
    <xf numFmtId="0" fontId="41" fillId="29" borderId="17" xfId="98" applyFont="1" applyFill="1" applyBorder="1" applyAlignment="1">
      <alignment horizontal="left"/>
    </xf>
    <xf numFmtId="0" fontId="41" fillId="29" borderId="18" xfId="98" applyFont="1" applyFill="1" applyBorder="1" applyAlignment="1">
      <alignment horizontal="left"/>
    </xf>
    <xf numFmtId="0" fontId="41" fillId="29" borderId="19" xfId="98" applyFont="1" applyFill="1" applyBorder="1" applyAlignment="1">
      <alignment horizontal="left"/>
    </xf>
    <xf numFmtId="0" fontId="48" fillId="26" borderId="17" xfId="98" applyFont="1" applyFill="1" applyBorder="1" applyAlignment="1">
      <alignment horizontal="left" vertical="top" wrapText="1"/>
    </xf>
    <xf numFmtId="0" fontId="39" fillId="26" borderId="18" xfId="98" applyFont="1" applyFill="1" applyBorder="1" applyAlignment="1">
      <alignment horizontal="left" vertical="top" wrapText="1"/>
    </xf>
    <xf numFmtId="0" fontId="39" fillId="26" borderId="19" xfId="98" applyFont="1" applyFill="1" applyBorder="1" applyAlignment="1">
      <alignment horizontal="left" vertical="top" wrapText="1"/>
    </xf>
    <xf numFmtId="0" fontId="39" fillId="26" borderId="17" xfId="98" applyFont="1" applyFill="1" applyBorder="1" applyAlignment="1">
      <alignment horizontal="left" vertical="top" wrapText="1"/>
    </xf>
    <xf numFmtId="0" fontId="49" fillId="26" borderId="0" xfId="98" applyFont="1" applyFill="1" applyAlignment="1">
      <alignment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9" fillId="26" borderId="0" xfId="98" applyFont="1" applyFill="1" applyAlignment="1">
      <alignment horizontal="center" wrapText="1"/>
    </xf>
    <xf numFmtId="0" fontId="1" fillId="0" borderId="0" xfId="108"/>
    <xf numFmtId="0" fontId="16" fillId="24" borderId="13" xfId="98" applyFont="1" applyFill="1" applyBorder="1" applyAlignment="1">
      <alignment horizontal="center"/>
    </xf>
    <xf numFmtId="0" fontId="16" fillId="24" borderId="11" xfId="98" applyFont="1" applyFill="1" applyBorder="1" applyAlignment="1">
      <alignment horizontal="center"/>
    </xf>
    <xf numFmtId="0" fontId="16" fillId="24" borderId="23" xfId="98" applyFont="1" applyFill="1" applyBorder="1" applyAlignment="1">
      <alignment horizontal="center"/>
    </xf>
    <xf numFmtId="0" fontId="16" fillId="24" borderId="24" xfId="98" applyFont="1" applyFill="1" applyBorder="1" applyAlignment="1">
      <alignment horizontal="center"/>
    </xf>
    <xf numFmtId="0" fontId="16" fillId="24" borderId="12" xfId="98" applyFont="1" applyFill="1" applyBorder="1" applyAlignment="1">
      <alignment horizontal="center"/>
    </xf>
    <xf numFmtId="0" fontId="16" fillId="24" borderId="25" xfId="98" applyFont="1" applyFill="1" applyBorder="1" applyAlignment="1">
      <alignment horizontal="center"/>
    </xf>
    <xf numFmtId="0" fontId="1" fillId="0" borderId="0" xfId="108" applyFont="1" applyAlignment="1">
      <alignment horizontal="left" vertical="top" wrapText="1"/>
    </xf>
    <xf numFmtId="0" fontId="16" fillId="30" borderId="0" xfId="98" applyFont="1" applyFill="1" applyBorder="1"/>
    <xf numFmtId="0" fontId="16" fillId="30" borderId="15" xfId="98" applyFont="1" applyFill="1" applyBorder="1"/>
    <xf numFmtId="0" fontId="16" fillId="26" borderId="10" xfId="98" applyFont="1" applyFill="1" applyBorder="1"/>
    <xf numFmtId="0" fontId="43" fillId="26" borderId="0" xfId="98" applyFont="1" applyFill="1"/>
    <xf numFmtId="0" fontId="16" fillId="26" borderId="0" xfId="98" applyFont="1" applyFill="1" applyAlignment="1">
      <alignment wrapText="1"/>
    </xf>
    <xf numFmtId="0" fontId="50" fillId="0" borderId="0" xfId="108" applyFont="1" applyAlignment="1">
      <alignment horizontal="left"/>
    </xf>
    <xf numFmtId="0" fontId="47" fillId="26" borderId="0" xfId="98" applyFont="1" applyFill="1"/>
    <xf numFmtId="0" fontId="51" fillId="0" borderId="0" xfId="108" applyFont="1"/>
    <xf numFmtId="0" fontId="39" fillId="26"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9"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524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K10" sqref="K10"/>
    </sheetView>
  </sheetViews>
  <sheetFormatPr defaultRowHeight="12.75" x14ac:dyDescent="0.2"/>
  <sheetData>
    <row r="1" spans="1:14" ht="15.75" x14ac:dyDescent="0.25">
      <c r="A1" s="5" t="s">
        <v>0</v>
      </c>
      <c r="B1" s="4"/>
      <c r="C1" s="4"/>
      <c r="D1" s="4"/>
      <c r="E1" s="2"/>
      <c r="F1" s="2"/>
      <c r="G1" s="2"/>
      <c r="H1" s="2"/>
      <c r="I1" s="2"/>
      <c r="M1" s="2"/>
    </row>
    <row r="2" spans="1:14" ht="15.75" x14ac:dyDescent="0.25">
      <c r="A2" s="2"/>
      <c r="B2" s="1"/>
      <c r="C2" s="1"/>
      <c r="D2" s="1"/>
      <c r="E2" s="1"/>
      <c r="F2" s="1"/>
      <c r="G2" s="1"/>
      <c r="H2" s="1"/>
      <c r="I2" s="1"/>
      <c r="M2" s="1"/>
    </row>
    <row r="3" spans="1:14" x14ac:dyDescent="0.2">
      <c r="A3" s="42"/>
      <c r="B3" s="42"/>
      <c r="C3" s="42"/>
      <c r="D3" s="28" t="s">
        <v>7</v>
      </c>
      <c r="E3" s="28" t="s">
        <v>8</v>
      </c>
      <c r="F3" s="28" t="s">
        <v>9</v>
      </c>
      <c r="G3" s="28" t="s">
        <v>10</v>
      </c>
      <c r="H3" s="28" t="s">
        <v>11</v>
      </c>
      <c r="I3" s="28" t="s">
        <v>23</v>
      </c>
      <c r="J3" s="31" t="s">
        <v>30</v>
      </c>
      <c r="K3" s="31" t="s">
        <v>31</v>
      </c>
      <c r="L3" s="31" t="s">
        <v>32</v>
      </c>
      <c r="M3" s="29" t="s">
        <v>12</v>
      </c>
    </row>
    <row r="4" spans="1:14" x14ac:dyDescent="0.2">
      <c r="A4" s="43" t="s">
        <v>24</v>
      </c>
      <c r="B4" s="43"/>
      <c r="C4" s="43"/>
      <c r="D4" s="3">
        <v>0</v>
      </c>
      <c r="E4" s="3">
        <v>0</v>
      </c>
      <c r="F4" s="3">
        <v>0</v>
      </c>
      <c r="G4" s="3">
        <v>0</v>
      </c>
      <c r="H4" s="3">
        <v>5</v>
      </c>
      <c r="I4" s="3">
        <v>8</v>
      </c>
      <c r="J4" s="3">
        <v>8</v>
      </c>
      <c r="K4" s="3">
        <v>5</v>
      </c>
      <c r="L4" s="3">
        <v>8</v>
      </c>
      <c r="M4" s="27">
        <f t="shared" ref="M4:M9" si="0">SUM(D4:L4)</f>
        <v>34</v>
      </c>
      <c r="N4" s="3"/>
    </row>
    <row r="5" spans="1:14" x14ac:dyDescent="0.2">
      <c r="A5" s="41" t="s">
        <v>25</v>
      </c>
      <c r="B5" s="41"/>
      <c r="C5" s="41"/>
      <c r="D5" s="3">
        <v>0</v>
      </c>
      <c r="E5" s="3">
        <v>0</v>
      </c>
      <c r="F5" s="3">
        <v>0</v>
      </c>
      <c r="G5" s="3">
        <v>0</v>
      </c>
      <c r="H5" s="3">
        <v>3</v>
      </c>
      <c r="I5" s="3">
        <v>7</v>
      </c>
      <c r="J5" s="3">
        <v>8</v>
      </c>
      <c r="K5" s="3">
        <v>3</v>
      </c>
      <c r="L5" s="3">
        <v>6</v>
      </c>
      <c r="M5" s="27">
        <f t="shared" si="0"/>
        <v>27</v>
      </c>
      <c r="N5" s="3"/>
    </row>
    <row r="6" spans="1:14" x14ac:dyDescent="0.2">
      <c r="A6" s="41" t="s">
        <v>26</v>
      </c>
      <c r="B6" s="41"/>
      <c r="C6" s="41"/>
      <c r="D6" s="3">
        <v>0</v>
      </c>
      <c r="E6" s="3">
        <v>0</v>
      </c>
      <c r="F6" s="3">
        <v>0</v>
      </c>
      <c r="G6" s="3">
        <v>0</v>
      </c>
      <c r="H6" s="3">
        <v>4</v>
      </c>
      <c r="I6" s="3">
        <v>6</v>
      </c>
      <c r="J6" s="3">
        <v>6</v>
      </c>
      <c r="K6" s="3">
        <v>4</v>
      </c>
      <c r="L6" s="3">
        <v>6</v>
      </c>
      <c r="M6" s="27">
        <f t="shared" si="0"/>
        <v>26</v>
      </c>
      <c r="N6" s="3"/>
    </row>
    <row r="7" spans="1:14" x14ac:dyDescent="0.2">
      <c r="A7" s="41" t="s">
        <v>27</v>
      </c>
      <c r="B7" s="41"/>
      <c r="C7" s="41"/>
      <c r="D7" s="3">
        <v>0</v>
      </c>
      <c r="E7" s="3">
        <v>0</v>
      </c>
      <c r="F7" s="3">
        <v>0</v>
      </c>
      <c r="G7" s="3">
        <v>0</v>
      </c>
      <c r="H7" s="3">
        <v>3</v>
      </c>
      <c r="I7" s="3">
        <v>8</v>
      </c>
      <c r="J7" s="3">
        <v>8</v>
      </c>
      <c r="K7" s="3">
        <v>3</v>
      </c>
      <c r="L7" s="3">
        <v>6</v>
      </c>
      <c r="M7" s="27">
        <f t="shared" si="0"/>
        <v>28</v>
      </c>
      <c r="N7" s="3"/>
    </row>
    <row r="8" spans="1:14" x14ac:dyDescent="0.2">
      <c r="A8" s="41" t="s">
        <v>28</v>
      </c>
      <c r="B8" s="41"/>
      <c r="C8" s="41"/>
      <c r="D8" s="3">
        <v>0</v>
      </c>
      <c r="E8" s="3">
        <v>0</v>
      </c>
      <c r="F8" s="3">
        <v>0</v>
      </c>
      <c r="G8" s="3">
        <v>0</v>
      </c>
      <c r="H8" s="3">
        <v>4</v>
      </c>
      <c r="I8" s="3">
        <v>8</v>
      </c>
      <c r="J8" s="3">
        <v>8</v>
      </c>
      <c r="K8" s="3">
        <v>4</v>
      </c>
      <c r="L8" s="3">
        <v>8</v>
      </c>
      <c r="M8" s="27">
        <f t="shared" si="0"/>
        <v>32</v>
      </c>
      <c r="N8" s="3"/>
    </row>
    <row r="9" spans="1:14" x14ac:dyDescent="0.2">
      <c r="A9" s="41" t="s">
        <v>29</v>
      </c>
      <c r="B9" s="41"/>
      <c r="C9" s="41"/>
      <c r="D9" s="3">
        <v>0</v>
      </c>
      <c r="E9" s="3">
        <v>0</v>
      </c>
      <c r="F9" s="3">
        <v>0</v>
      </c>
      <c r="G9" s="3">
        <v>0</v>
      </c>
      <c r="H9" s="3">
        <v>3</v>
      </c>
      <c r="I9" s="3">
        <v>7</v>
      </c>
      <c r="J9" s="3">
        <v>6</v>
      </c>
      <c r="K9" s="3">
        <v>3</v>
      </c>
      <c r="L9" s="3">
        <v>6</v>
      </c>
      <c r="M9" s="27">
        <f t="shared" si="0"/>
        <v>25</v>
      </c>
      <c r="N9" s="3"/>
    </row>
    <row r="13" spans="1:14" x14ac:dyDescent="0.2">
      <c r="A13" s="3"/>
    </row>
    <row r="14" spans="1:14" x14ac:dyDescent="0.2">
      <c r="A14" s="3"/>
    </row>
    <row r="15" spans="1:14" x14ac:dyDescent="0.2">
      <c r="A15" s="3"/>
    </row>
    <row r="16" spans="1:14" x14ac:dyDescent="0.2">
      <c r="A16" s="3"/>
    </row>
    <row r="17" spans="1:1" x14ac:dyDescent="0.2">
      <c r="A17" s="3"/>
    </row>
    <row r="18" spans="1:1" x14ac:dyDescent="0.2">
      <c r="A18" s="33"/>
    </row>
  </sheetData>
  <mergeCells count="7">
    <mergeCell ref="A8:C8"/>
    <mergeCell ref="A9:C9"/>
    <mergeCell ref="A3:C3"/>
    <mergeCell ref="A4:C4"/>
    <mergeCell ref="A5:C5"/>
    <mergeCell ref="A6:C6"/>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H18" sqref="H18"/>
    </sheetView>
  </sheetViews>
  <sheetFormatPr defaultRowHeight="12.75" x14ac:dyDescent="0.2"/>
  <cols>
    <col min="1" max="16384" width="9.140625" style="3"/>
  </cols>
  <sheetData>
    <row r="1" spans="1:20" ht="15.75" x14ac:dyDescent="0.25">
      <c r="A1" s="5" t="s">
        <v>0</v>
      </c>
      <c r="B1" s="4"/>
      <c r="C1" s="4"/>
      <c r="D1" s="4"/>
      <c r="E1" s="2"/>
      <c r="F1" s="2"/>
      <c r="G1" s="2"/>
      <c r="H1" s="2"/>
      <c r="I1" s="2"/>
      <c r="M1" s="2"/>
    </row>
    <row r="2" spans="1:20" ht="15.75" x14ac:dyDescent="0.25">
      <c r="A2" s="2"/>
      <c r="B2" s="1"/>
      <c r="C2" s="1"/>
      <c r="D2" s="1"/>
      <c r="E2" s="1"/>
      <c r="F2" s="1"/>
      <c r="G2" s="1"/>
      <c r="H2" s="1"/>
      <c r="I2" s="1"/>
      <c r="M2" s="1"/>
    </row>
    <row r="3" spans="1:20" x14ac:dyDescent="0.2">
      <c r="A3" s="42"/>
      <c r="B3" s="42"/>
      <c r="C3" s="42"/>
      <c r="D3" s="31" t="s">
        <v>7</v>
      </c>
      <c r="E3" s="31" t="s">
        <v>8</v>
      </c>
      <c r="F3" s="31" t="s">
        <v>9</v>
      </c>
      <c r="G3" s="31" t="s">
        <v>10</v>
      </c>
      <c r="H3" s="31" t="s">
        <v>11</v>
      </c>
      <c r="I3" s="31" t="s">
        <v>23</v>
      </c>
      <c r="J3" s="31" t="s">
        <v>30</v>
      </c>
      <c r="K3" s="31" t="s">
        <v>31</v>
      </c>
      <c r="L3" s="31" t="s">
        <v>32</v>
      </c>
      <c r="M3" s="32" t="s">
        <v>12</v>
      </c>
    </row>
    <row r="4" spans="1:20" x14ac:dyDescent="0.2">
      <c r="A4" s="43" t="s">
        <v>24</v>
      </c>
      <c r="B4" s="43"/>
      <c r="C4" s="43"/>
      <c r="D4" s="3">
        <v>0</v>
      </c>
      <c r="E4" s="3">
        <v>0</v>
      </c>
      <c r="F4" s="3">
        <v>0</v>
      </c>
      <c r="G4" s="3">
        <v>0</v>
      </c>
      <c r="H4" s="3">
        <v>3</v>
      </c>
      <c r="I4" s="3">
        <v>0</v>
      </c>
      <c r="J4" s="3">
        <v>5</v>
      </c>
      <c r="K4" s="3">
        <v>3</v>
      </c>
      <c r="L4" s="3">
        <v>0</v>
      </c>
      <c r="M4" s="27">
        <f t="shared" ref="M4:M9" si="0">SUM(D4:L4)</f>
        <v>11</v>
      </c>
    </row>
    <row r="5" spans="1:20" x14ac:dyDescent="0.2">
      <c r="A5" s="41" t="s">
        <v>25</v>
      </c>
      <c r="B5" s="41"/>
      <c r="C5" s="41"/>
      <c r="D5" s="3">
        <v>0</v>
      </c>
      <c r="E5" s="3">
        <v>0</v>
      </c>
      <c r="F5" s="3">
        <v>0</v>
      </c>
      <c r="G5" s="3">
        <v>0</v>
      </c>
      <c r="H5" s="3">
        <v>0</v>
      </c>
      <c r="I5" s="3">
        <v>0</v>
      </c>
      <c r="J5" s="3">
        <v>10</v>
      </c>
      <c r="K5" s="3">
        <v>0</v>
      </c>
      <c r="L5" s="3">
        <v>8</v>
      </c>
      <c r="M5" s="27">
        <f t="shared" si="0"/>
        <v>18</v>
      </c>
    </row>
    <row r="6" spans="1:20" x14ac:dyDescent="0.2">
      <c r="A6" s="41" t="s">
        <v>26</v>
      </c>
      <c r="B6" s="41"/>
      <c r="C6" s="41"/>
      <c r="D6" s="3">
        <v>0</v>
      </c>
      <c r="E6" s="3">
        <v>0</v>
      </c>
      <c r="F6" s="3">
        <v>0</v>
      </c>
      <c r="G6" s="3">
        <v>0</v>
      </c>
      <c r="H6" s="3">
        <v>0</v>
      </c>
      <c r="I6" s="3">
        <v>0</v>
      </c>
      <c r="J6" s="3">
        <v>4</v>
      </c>
      <c r="K6" s="3">
        <v>0</v>
      </c>
      <c r="L6" s="3">
        <v>6</v>
      </c>
      <c r="M6" s="27">
        <f t="shared" si="0"/>
        <v>10</v>
      </c>
    </row>
    <row r="7" spans="1:20" x14ac:dyDescent="0.2">
      <c r="A7" s="41" t="s">
        <v>27</v>
      </c>
      <c r="B7" s="41"/>
      <c r="C7" s="41"/>
      <c r="D7" s="3">
        <v>0</v>
      </c>
      <c r="E7" s="3">
        <v>0</v>
      </c>
      <c r="F7" s="3">
        <v>0</v>
      </c>
      <c r="G7" s="36">
        <v>0</v>
      </c>
      <c r="H7" s="36">
        <v>0</v>
      </c>
      <c r="I7" s="3">
        <v>0</v>
      </c>
      <c r="J7" s="36">
        <v>5</v>
      </c>
      <c r="K7" s="36">
        <v>0</v>
      </c>
      <c r="L7" s="3">
        <v>0</v>
      </c>
      <c r="M7" s="27">
        <f t="shared" si="0"/>
        <v>5</v>
      </c>
    </row>
    <row r="8" spans="1:20" x14ac:dyDescent="0.2">
      <c r="A8" s="41" t="s">
        <v>28</v>
      </c>
      <c r="B8" s="41"/>
      <c r="C8" s="41"/>
      <c r="D8" s="3">
        <v>0</v>
      </c>
      <c r="E8" s="3">
        <v>0</v>
      </c>
      <c r="F8" s="3">
        <v>0</v>
      </c>
      <c r="G8" s="36">
        <v>0</v>
      </c>
      <c r="H8" s="36">
        <v>3</v>
      </c>
      <c r="I8" s="3">
        <v>6</v>
      </c>
      <c r="J8" s="36">
        <v>6</v>
      </c>
      <c r="K8" s="36">
        <v>0</v>
      </c>
      <c r="L8" s="3">
        <v>6</v>
      </c>
      <c r="M8" s="27">
        <f t="shared" si="0"/>
        <v>21</v>
      </c>
    </row>
    <row r="9" spans="1:20" x14ac:dyDescent="0.2">
      <c r="A9" s="41" t="s">
        <v>29</v>
      </c>
      <c r="B9" s="41"/>
      <c r="C9" s="41"/>
      <c r="D9" s="3">
        <v>0</v>
      </c>
      <c r="E9" s="3">
        <v>0</v>
      </c>
      <c r="F9" s="3">
        <v>0</v>
      </c>
      <c r="G9" s="36">
        <v>0</v>
      </c>
      <c r="H9" s="36">
        <v>0</v>
      </c>
      <c r="I9" s="3">
        <v>0</v>
      </c>
      <c r="J9" s="36">
        <v>6</v>
      </c>
      <c r="K9" s="36">
        <v>3</v>
      </c>
      <c r="L9" s="3">
        <v>6</v>
      </c>
      <c r="M9" s="27">
        <f t="shared" si="0"/>
        <v>15</v>
      </c>
    </row>
    <row r="16" spans="1:20" x14ac:dyDescent="0.2">
      <c r="M16" s="35"/>
      <c r="N16" s="35"/>
      <c r="P16" s="35"/>
      <c r="Q16" s="35"/>
      <c r="S16" s="35"/>
      <c r="T16" s="35"/>
    </row>
    <row r="17" spans="1:20" x14ac:dyDescent="0.2">
      <c r="M17" s="35"/>
      <c r="N17" s="35"/>
      <c r="P17" s="35"/>
      <c r="Q17" s="35"/>
      <c r="S17" s="35"/>
      <c r="T17" s="35"/>
    </row>
    <row r="18" spans="1:20" x14ac:dyDescent="0.2">
      <c r="A18" s="33"/>
      <c r="M18" s="35"/>
      <c r="N18" s="35"/>
      <c r="P18" s="35"/>
      <c r="Q18" s="35"/>
      <c r="S18" s="35"/>
      <c r="T18" s="35"/>
    </row>
    <row r="19" spans="1:20" x14ac:dyDescent="0.2">
      <c r="M19" s="35"/>
      <c r="N19" s="35"/>
      <c r="P19" s="35"/>
      <c r="Q19" s="35"/>
      <c r="S19" s="35"/>
      <c r="T19" s="35"/>
    </row>
    <row r="20" spans="1:20" x14ac:dyDescent="0.2">
      <c r="M20" s="35"/>
      <c r="N20" s="35"/>
      <c r="P20" s="35"/>
      <c r="Q20" s="35"/>
      <c r="S20" s="35"/>
      <c r="T20" s="35"/>
    </row>
    <row r="21" spans="1:20" x14ac:dyDescent="0.2">
      <c r="M21" s="35"/>
      <c r="N21" s="35"/>
      <c r="P21" s="35"/>
      <c r="Q21" s="35"/>
      <c r="S21" s="35"/>
      <c r="T21" s="35"/>
    </row>
  </sheetData>
  <mergeCells count="7">
    <mergeCell ref="A9:C9"/>
    <mergeCell ref="A3:C3"/>
    <mergeCell ref="A4:C4"/>
    <mergeCell ref="A5:C5"/>
    <mergeCell ref="A6:C6"/>
    <mergeCell ref="A7:C7"/>
    <mergeCell ref="A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H4" sqref="H4"/>
    </sheetView>
  </sheetViews>
  <sheetFormatPr defaultRowHeight="12.75" x14ac:dyDescent="0.2"/>
  <sheetData>
    <row r="1" spans="1:13" ht="15.75" x14ac:dyDescent="0.25">
      <c r="A1" s="5" t="s">
        <v>0</v>
      </c>
      <c r="B1" s="4"/>
      <c r="C1" s="4"/>
      <c r="D1" s="4"/>
      <c r="E1" s="2"/>
      <c r="F1" s="2"/>
      <c r="G1" s="2"/>
      <c r="H1" s="2"/>
      <c r="I1" s="2"/>
      <c r="J1" s="3"/>
      <c r="K1" s="3"/>
      <c r="L1" s="3"/>
      <c r="M1" s="2"/>
    </row>
    <row r="2" spans="1:13" ht="15.75" x14ac:dyDescent="0.25">
      <c r="A2" s="2"/>
      <c r="B2" s="1"/>
      <c r="C2" s="1"/>
      <c r="D2" s="1"/>
      <c r="E2" s="1"/>
      <c r="F2" s="1"/>
      <c r="G2" s="1"/>
      <c r="H2" s="1"/>
      <c r="I2" s="1"/>
      <c r="J2" s="3"/>
      <c r="K2" s="3"/>
      <c r="L2" s="3"/>
      <c r="M2" s="1"/>
    </row>
    <row r="3" spans="1:13" x14ac:dyDescent="0.2">
      <c r="A3" s="42"/>
      <c r="B3" s="42"/>
      <c r="C3" s="42"/>
      <c r="D3" s="31" t="s">
        <v>7</v>
      </c>
      <c r="E3" s="31" t="s">
        <v>8</v>
      </c>
      <c r="F3" s="31" t="s">
        <v>9</v>
      </c>
      <c r="G3" s="31" t="s">
        <v>10</v>
      </c>
      <c r="H3" s="31" t="s">
        <v>11</v>
      </c>
      <c r="I3" s="31" t="s">
        <v>23</v>
      </c>
      <c r="J3" s="31" t="s">
        <v>30</v>
      </c>
      <c r="K3" s="31" t="s">
        <v>31</v>
      </c>
      <c r="L3" s="31" t="s">
        <v>32</v>
      </c>
      <c r="M3" s="32" t="s">
        <v>12</v>
      </c>
    </row>
    <row r="4" spans="1:13" x14ac:dyDescent="0.2">
      <c r="A4" s="43" t="s">
        <v>24</v>
      </c>
      <c r="B4" s="43"/>
      <c r="C4" s="43"/>
      <c r="D4" s="30">
        <v>0</v>
      </c>
      <c r="E4" s="30">
        <v>0</v>
      </c>
      <c r="F4" s="30">
        <v>0</v>
      </c>
      <c r="G4" s="30">
        <v>0</v>
      </c>
      <c r="H4" s="30">
        <v>3</v>
      </c>
      <c r="I4" s="36">
        <v>3</v>
      </c>
      <c r="J4" s="36">
        <v>3</v>
      </c>
      <c r="K4" s="36">
        <v>3</v>
      </c>
      <c r="L4" s="36">
        <v>3</v>
      </c>
      <c r="M4" s="27">
        <f>SUM(D4:L4)</f>
        <v>15</v>
      </c>
    </row>
    <row r="5" spans="1:13" x14ac:dyDescent="0.2">
      <c r="A5" s="41" t="s">
        <v>25</v>
      </c>
      <c r="B5" s="41"/>
      <c r="C5" s="41"/>
      <c r="D5" s="30">
        <v>0</v>
      </c>
      <c r="E5" s="30">
        <v>0</v>
      </c>
      <c r="F5" s="30">
        <v>0</v>
      </c>
      <c r="G5" s="30">
        <v>0</v>
      </c>
      <c r="H5" s="36">
        <v>3</v>
      </c>
      <c r="I5" s="36">
        <v>3</v>
      </c>
      <c r="J5" s="36">
        <v>3</v>
      </c>
      <c r="K5" s="36">
        <v>3</v>
      </c>
      <c r="L5" s="36">
        <v>3</v>
      </c>
      <c r="M5" s="27">
        <f t="shared" ref="M5:M8" si="0">SUM(D5:L5)</f>
        <v>15</v>
      </c>
    </row>
    <row r="6" spans="1:13" x14ac:dyDescent="0.2">
      <c r="A6" s="41" t="s">
        <v>26</v>
      </c>
      <c r="B6" s="41"/>
      <c r="C6" s="41"/>
      <c r="D6" s="30">
        <v>0</v>
      </c>
      <c r="E6" s="30">
        <v>0</v>
      </c>
      <c r="F6" s="30">
        <v>0</v>
      </c>
      <c r="G6" s="30">
        <v>0</v>
      </c>
      <c r="H6" s="36">
        <v>3</v>
      </c>
      <c r="I6" s="36">
        <v>3</v>
      </c>
      <c r="J6" s="36">
        <v>3</v>
      </c>
      <c r="K6" s="36">
        <v>3</v>
      </c>
      <c r="L6" s="36">
        <v>3</v>
      </c>
      <c r="M6" s="27">
        <f t="shared" si="0"/>
        <v>15</v>
      </c>
    </row>
    <row r="7" spans="1:13" x14ac:dyDescent="0.2">
      <c r="A7" s="41" t="s">
        <v>27</v>
      </c>
      <c r="B7" s="41"/>
      <c r="C7" s="41"/>
      <c r="D7" s="30">
        <v>0</v>
      </c>
      <c r="E7" s="30">
        <v>0</v>
      </c>
      <c r="F7" s="30">
        <v>0</v>
      </c>
      <c r="G7" s="30">
        <v>0</v>
      </c>
      <c r="H7" s="36">
        <v>3</v>
      </c>
      <c r="I7" s="36">
        <v>3</v>
      </c>
      <c r="J7" s="36">
        <v>3</v>
      </c>
      <c r="K7" s="36">
        <v>3</v>
      </c>
      <c r="L7" s="36">
        <v>3</v>
      </c>
      <c r="M7" s="27">
        <f t="shared" si="0"/>
        <v>15</v>
      </c>
    </row>
    <row r="8" spans="1:13" x14ac:dyDescent="0.2">
      <c r="A8" s="41" t="s">
        <v>28</v>
      </c>
      <c r="B8" s="41"/>
      <c r="C8" s="41"/>
      <c r="D8" s="30">
        <v>0</v>
      </c>
      <c r="E8" s="30">
        <v>0</v>
      </c>
      <c r="F8" s="30">
        <v>0</v>
      </c>
      <c r="G8" s="30">
        <v>0</v>
      </c>
      <c r="H8" s="36">
        <v>3</v>
      </c>
      <c r="I8" s="36">
        <v>3</v>
      </c>
      <c r="J8" s="36">
        <v>3</v>
      </c>
      <c r="K8" s="36">
        <v>3</v>
      </c>
      <c r="L8" s="36">
        <v>3</v>
      </c>
      <c r="M8" s="27">
        <f t="shared" si="0"/>
        <v>15</v>
      </c>
    </row>
    <row r="9" spans="1:13" x14ac:dyDescent="0.2">
      <c r="A9" s="41" t="s">
        <v>29</v>
      </c>
      <c r="B9" s="41"/>
      <c r="C9" s="41"/>
      <c r="D9" s="30">
        <v>0</v>
      </c>
      <c r="E9" s="30">
        <v>0</v>
      </c>
      <c r="F9" s="30">
        <v>0</v>
      </c>
      <c r="G9" s="30">
        <v>0</v>
      </c>
      <c r="H9" s="36">
        <v>3</v>
      </c>
      <c r="I9" s="36">
        <v>3</v>
      </c>
      <c r="J9" s="36">
        <v>3</v>
      </c>
      <c r="K9" s="36">
        <v>3</v>
      </c>
      <c r="L9" s="36">
        <v>3</v>
      </c>
      <c r="M9" s="27">
        <f>SUM(D9:L9)</f>
        <v>15</v>
      </c>
    </row>
    <row r="10" spans="1:13" x14ac:dyDescent="0.2">
      <c r="A10" s="3"/>
      <c r="B10" s="3"/>
      <c r="C10" s="3"/>
      <c r="D10" s="3"/>
      <c r="E10" s="3"/>
      <c r="F10" s="3"/>
      <c r="G10" s="3"/>
      <c r="H10" s="3"/>
      <c r="I10" s="3"/>
      <c r="J10" s="3"/>
      <c r="K10" s="3"/>
      <c r="L10" s="3"/>
      <c r="M10" s="3"/>
    </row>
  </sheetData>
  <mergeCells count="7">
    <mergeCell ref="A8:C8"/>
    <mergeCell ref="A9:C9"/>
    <mergeCell ref="A3:C3"/>
    <mergeCell ref="A4:C4"/>
    <mergeCell ref="A5:C5"/>
    <mergeCell ref="A6:C6"/>
    <mergeCell ref="A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workbookViewId="0">
      <selection activeCell="K18" sqref="K18"/>
    </sheetView>
  </sheetViews>
  <sheetFormatPr defaultRowHeight="12.75" x14ac:dyDescent="0.2"/>
  <sheetData>
    <row r="1" spans="1:22" ht="15.75" x14ac:dyDescent="0.25">
      <c r="A1" s="5" t="s">
        <v>0</v>
      </c>
      <c r="B1" s="4"/>
      <c r="C1" s="4"/>
      <c r="D1" s="4"/>
      <c r="E1" s="2"/>
      <c r="F1" s="2"/>
      <c r="G1" s="2"/>
      <c r="H1" s="2"/>
      <c r="I1" s="2"/>
      <c r="J1" s="3"/>
      <c r="K1" s="3"/>
      <c r="L1" s="3"/>
      <c r="M1" s="2"/>
    </row>
    <row r="2" spans="1:22" ht="15.75" x14ac:dyDescent="0.25">
      <c r="A2" s="2"/>
      <c r="B2" s="1"/>
      <c r="C2" s="1"/>
      <c r="D2" s="1"/>
      <c r="E2" s="1"/>
      <c r="F2" s="1"/>
      <c r="G2" s="1"/>
      <c r="H2" s="1"/>
      <c r="I2" s="1"/>
      <c r="J2" s="3"/>
      <c r="K2" s="3"/>
      <c r="L2" s="3"/>
      <c r="M2" s="1"/>
    </row>
    <row r="3" spans="1:22" x14ac:dyDescent="0.2">
      <c r="A3" s="42"/>
      <c r="B3" s="42"/>
      <c r="C3" s="42"/>
      <c r="D3" s="31" t="s">
        <v>7</v>
      </c>
      <c r="E3" s="31" t="s">
        <v>8</v>
      </c>
      <c r="F3" s="31" t="s">
        <v>9</v>
      </c>
      <c r="G3" s="31" t="s">
        <v>10</v>
      </c>
      <c r="H3" s="31" t="s">
        <v>11</v>
      </c>
      <c r="I3" s="31" t="s">
        <v>23</v>
      </c>
      <c r="J3" s="31" t="s">
        <v>30</v>
      </c>
      <c r="K3" s="31" t="s">
        <v>31</v>
      </c>
      <c r="L3" s="31" t="s">
        <v>32</v>
      </c>
      <c r="M3" s="32" t="s">
        <v>12</v>
      </c>
    </row>
    <row r="4" spans="1:22" x14ac:dyDescent="0.2">
      <c r="A4" s="43" t="s">
        <v>24</v>
      </c>
      <c r="B4" s="43"/>
      <c r="C4" s="43"/>
      <c r="D4" s="3">
        <v>0</v>
      </c>
      <c r="E4" s="3">
        <v>0</v>
      </c>
      <c r="F4" s="3">
        <v>0</v>
      </c>
      <c r="G4" s="3">
        <v>0</v>
      </c>
      <c r="H4" s="3">
        <v>4.2</v>
      </c>
      <c r="I4" s="36">
        <v>8</v>
      </c>
      <c r="J4" s="36">
        <v>4.8</v>
      </c>
      <c r="K4" s="3">
        <v>3</v>
      </c>
      <c r="L4" s="36">
        <v>4.8</v>
      </c>
      <c r="M4" s="27">
        <f t="shared" ref="M4:M9" si="0">SUM(D4:L4)</f>
        <v>24.8</v>
      </c>
    </row>
    <row r="5" spans="1:22" x14ac:dyDescent="0.2">
      <c r="A5" s="41" t="s">
        <v>25</v>
      </c>
      <c r="B5" s="41"/>
      <c r="C5" s="41"/>
      <c r="D5" s="3">
        <v>0</v>
      </c>
      <c r="E5" s="3">
        <v>0</v>
      </c>
      <c r="F5" s="3">
        <v>0</v>
      </c>
      <c r="G5" s="3">
        <v>0</v>
      </c>
      <c r="H5" s="3">
        <v>2.5</v>
      </c>
      <c r="I5" s="36">
        <v>6.8</v>
      </c>
      <c r="J5" s="36">
        <v>7</v>
      </c>
      <c r="K5" s="3">
        <v>3.2</v>
      </c>
      <c r="L5" s="36">
        <v>6.8</v>
      </c>
      <c r="M5" s="27">
        <f t="shared" si="0"/>
        <v>26.3</v>
      </c>
    </row>
    <row r="6" spans="1:22" x14ac:dyDescent="0.2">
      <c r="A6" s="41" t="s">
        <v>26</v>
      </c>
      <c r="B6" s="41"/>
      <c r="C6" s="41"/>
      <c r="D6" s="3">
        <v>0</v>
      </c>
      <c r="E6" s="3">
        <v>0</v>
      </c>
      <c r="F6" s="3">
        <v>0</v>
      </c>
      <c r="G6" s="3">
        <v>0</v>
      </c>
      <c r="H6" s="3">
        <v>2.4</v>
      </c>
      <c r="I6" s="36">
        <v>4.8</v>
      </c>
      <c r="J6" s="36">
        <v>3</v>
      </c>
      <c r="K6" s="3">
        <v>1.4</v>
      </c>
      <c r="L6" s="36">
        <v>2</v>
      </c>
      <c r="M6" s="27">
        <f t="shared" si="0"/>
        <v>13.6</v>
      </c>
    </row>
    <row r="7" spans="1:22" x14ac:dyDescent="0.2">
      <c r="A7" s="41" t="s">
        <v>27</v>
      </c>
      <c r="B7" s="41"/>
      <c r="C7" s="41"/>
      <c r="D7" s="3">
        <v>0</v>
      </c>
      <c r="E7" s="3">
        <v>0</v>
      </c>
      <c r="F7" s="3">
        <v>0</v>
      </c>
      <c r="G7" s="3">
        <v>0</v>
      </c>
      <c r="H7" s="3">
        <v>1.9</v>
      </c>
      <c r="I7" s="36">
        <v>2.8</v>
      </c>
      <c r="J7" s="36">
        <v>2.8</v>
      </c>
      <c r="K7" s="3">
        <v>1</v>
      </c>
      <c r="L7" s="36">
        <v>2</v>
      </c>
      <c r="M7" s="27">
        <f t="shared" si="0"/>
        <v>10.5</v>
      </c>
    </row>
    <row r="8" spans="1:22" x14ac:dyDescent="0.2">
      <c r="A8" s="41" t="s">
        <v>28</v>
      </c>
      <c r="B8" s="41"/>
      <c r="C8" s="41"/>
      <c r="D8" s="3">
        <v>0</v>
      </c>
      <c r="E8" s="3">
        <v>0</v>
      </c>
      <c r="F8" s="3">
        <v>0</v>
      </c>
      <c r="G8" s="3">
        <v>0</v>
      </c>
      <c r="H8" s="3">
        <v>1.5</v>
      </c>
      <c r="I8" s="3">
        <v>6.8</v>
      </c>
      <c r="J8" s="3">
        <v>5</v>
      </c>
      <c r="K8" s="3">
        <v>3.2</v>
      </c>
      <c r="L8" s="3">
        <v>2.8</v>
      </c>
      <c r="M8" s="27">
        <f t="shared" si="0"/>
        <v>19.3</v>
      </c>
    </row>
    <row r="9" spans="1:22" x14ac:dyDescent="0.2">
      <c r="A9" s="41" t="s">
        <v>29</v>
      </c>
      <c r="B9" s="41"/>
      <c r="C9" s="41"/>
      <c r="D9" s="3">
        <v>0</v>
      </c>
      <c r="E9" s="3">
        <v>0</v>
      </c>
      <c r="F9" s="3">
        <v>0</v>
      </c>
      <c r="G9" s="3">
        <v>0</v>
      </c>
      <c r="H9" s="3">
        <v>4.2</v>
      </c>
      <c r="I9" s="3">
        <v>6.8</v>
      </c>
      <c r="J9" s="3">
        <v>5.2</v>
      </c>
      <c r="K9" s="3">
        <v>2.5</v>
      </c>
      <c r="L9" s="3">
        <v>3</v>
      </c>
      <c r="M9" s="27">
        <f t="shared" si="0"/>
        <v>21.7</v>
      </c>
    </row>
    <row r="10" spans="1:22" x14ac:dyDescent="0.2">
      <c r="A10" s="3"/>
      <c r="B10" s="3"/>
      <c r="C10" s="3"/>
      <c r="D10" s="3"/>
      <c r="E10" s="3"/>
      <c r="F10" s="3"/>
      <c r="G10" s="3"/>
      <c r="H10" s="3"/>
      <c r="I10" s="3"/>
      <c r="J10" s="3"/>
      <c r="K10" s="3"/>
      <c r="L10" s="3"/>
      <c r="M10" s="3"/>
    </row>
    <row r="11" spans="1:22" x14ac:dyDescent="0.2">
      <c r="A11" s="3"/>
      <c r="B11" s="3"/>
      <c r="C11" s="3"/>
      <c r="D11" s="3"/>
      <c r="E11" s="3"/>
      <c r="F11" s="3"/>
      <c r="G11" s="3"/>
      <c r="H11" s="3"/>
      <c r="I11" s="3"/>
      <c r="J11" s="3"/>
      <c r="K11" s="3"/>
      <c r="L11" s="3"/>
      <c r="M11" s="3"/>
    </row>
    <row r="12" spans="1:22" x14ac:dyDescent="0.2">
      <c r="A12" s="3"/>
      <c r="B12" s="3"/>
      <c r="C12" s="3"/>
      <c r="D12" s="3"/>
      <c r="E12" s="3"/>
      <c r="F12" s="3"/>
      <c r="G12" s="3"/>
      <c r="H12" s="3"/>
      <c r="I12" s="3"/>
      <c r="J12" s="3"/>
      <c r="K12" s="3"/>
      <c r="L12" s="3"/>
      <c r="M12" s="3"/>
    </row>
    <row r="13" spans="1:22" x14ac:dyDescent="0.2">
      <c r="A13" s="3"/>
      <c r="B13" s="3"/>
      <c r="C13" s="3"/>
      <c r="D13" s="3"/>
      <c r="E13" s="3"/>
      <c r="F13" s="3"/>
      <c r="G13" s="3"/>
      <c r="I13" s="36"/>
      <c r="J13" s="36"/>
      <c r="L13" s="36"/>
      <c r="M13" s="36"/>
      <c r="O13" s="36"/>
      <c r="P13" s="36"/>
      <c r="R13" s="36"/>
      <c r="S13" s="36"/>
      <c r="U13" s="36"/>
      <c r="V13" s="36"/>
    </row>
    <row r="14" spans="1:22" x14ac:dyDescent="0.2">
      <c r="A14" s="3"/>
      <c r="B14" s="3"/>
      <c r="C14" s="3"/>
      <c r="D14" s="3"/>
      <c r="E14" s="3"/>
      <c r="F14" s="3"/>
      <c r="G14" s="3"/>
      <c r="I14" s="36"/>
      <c r="J14" s="36"/>
      <c r="L14" s="36"/>
      <c r="M14" s="36"/>
      <c r="O14" s="36"/>
      <c r="P14" s="36"/>
      <c r="R14" s="36"/>
      <c r="S14" s="36"/>
      <c r="U14" s="36"/>
      <c r="V14" s="36"/>
    </row>
    <row r="15" spans="1:22" x14ac:dyDescent="0.2">
      <c r="A15" s="3"/>
      <c r="B15" s="3"/>
      <c r="C15" s="3"/>
      <c r="D15" s="3"/>
      <c r="E15" s="3"/>
      <c r="F15" s="3"/>
      <c r="G15" s="3"/>
      <c r="I15" s="36"/>
      <c r="J15" s="36"/>
      <c r="L15" s="36"/>
      <c r="M15" s="36"/>
      <c r="O15" s="36"/>
      <c r="P15" s="36"/>
      <c r="R15" s="36"/>
      <c r="S15" s="36"/>
      <c r="U15" s="36"/>
      <c r="V15" s="36"/>
    </row>
    <row r="16" spans="1:22" x14ac:dyDescent="0.2">
      <c r="A16" s="3"/>
      <c r="B16" s="3"/>
      <c r="C16" s="3"/>
      <c r="D16" s="3"/>
      <c r="E16" s="3"/>
      <c r="F16" s="3"/>
      <c r="G16" s="3"/>
      <c r="I16" s="36"/>
      <c r="J16" s="36"/>
      <c r="L16" s="36"/>
      <c r="M16" s="36"/>
      <c r="O16" s="36"/>
      <c r="P16" s="36"/>
      <c r="R16" s="36"/>
      <c r="S16" s="36"/>
      <c r="U16" s="36"/>
      <c r="V16" s="36"/>
    </row>
    <row r="17" spans="1:22" x14ac:dyDescent="0.2">
      <c r="A17" s="3"/>
      <c r="B17" s="3"/>
      <c r="C17" s="3"/>
      <c r="D17" s="3"/>
      <c r="E17" s="3"/>
      <c r="F17" s="3"/>
      <c r="G17" s="3"/>
      <c r="I17" s="36"/>
      <c r="J17" s="36"/>
      <c r="L17" s="36"/>
      <c r="M17" s="36"/>
      <c r="O17" s="36"/>
      <c r="P17" s="36"/>
      <c r="R17" s="36"/>
      <c r="S17" s="36"/>
      <c r="U17" s="36"/>
      <c r="V17" s="36"/>
    </row>
    <row r="18" spans="1:22" x14ac:dyDescent="0.2">
      <c r="A18" s="3"/>
      <c r="B18" s="3"/>
      <c r="C18" s="3"/>
      <c r="D18" s="3"/>
      <c r="E18" s="3"/>
      <c r="F18" s="3"/>
      <c r="G18" s="3"/>
      <c r="I18" s="36"/>
      <c r="J18" s="36"/>
      <c r="L18" s="36"/>
      <c r="M18" s="36"/>
      <c r="O18" s="36"/>
      <c r="P18" s="36"/>
      <c r="R18" s="36"/>
      <c r="S18" s="36"/>
      <c r="U18" s="36"/>
      <c r="V18" s="36"/>
    </row>
    <row r="19" spans="1:22" x14ac:dyDescent="0.2">
      <c r="A19" s="3"/>
      <c r="B19" s="3"/>
      <c r="C19" s="3"/>
      <c r="D19" s="3"/>
      <c r="E19" s="3"/>
      <c r="F19" s="3"/>
      <c r="G19" s="3"/>
      <c r="H19" s="3"/>
      <c r="I19" s="3"/>
      <c r="J19" s="3"/>
      <c r="K19" s="3"/>
      <c r="L19" s="3"/>
      <c r="M19" s="3"/>
    </row>
    <row r="20" spans="1:22" x14ac:dyDescent="0.2">
      <c r="A20" s="3"/>
      <c r="B20" s="3"/>
      <c r="C20" s="3"/>
      <c r="D20" s="3"/>
      <c r="E20" s="3"/>
      <c r="F20" s="3"/>
      <c r="G20" s="3"/>
      <c r="H20" s="3"/>
      <c r="I20" s="3"/>
      <c r="J20" s="3"/>
      <c r="K20" s="3"/>
      <c r="L20" s="3"/>
      <c r="M20" s="3"/>
    </row>
    <row r="21" spans="1:22" x14ac:dyDescent="0.2">
      <c r="A21" s="3"/>
      <c r="B21" s="3"/>
      <c r="C21" s="3"/>
      <c r="D21" s="3"/>
      <c r="E21" s="3"/>
      <c r="F21" s="3"/>
      <c r="G21" s="3"/>
      <c r="H21" s="3"/>
      <c r="I21" s="3"/>
      <c r="J21" s="3"/>
      <c r="K21" s="3"/>
      <c r="L21" s="3"/>
      <c r="M21" s="3"/>
    </row>
    <row r="22" spans="1:22" x14ac:dyDescent="0.2">
      <c r="A22" s="3"/>
      <c r="B22" s="3"/>
      <c r="C22" s="3"/>
      <c r="D22" s="3"/>
      <c r="E22" s="3"/>
      <c r="F22" s="3"/>
      <c r="G22" s="3"/>
      <c r="H22" s="3"/>
      <c r="I22" s="3"/>
      <c r="J22" s="3"/>
      <c r="K22" s="3"/>
      <c r="L22" s="3"/>
      <c r="M22" s="3"/>
    </row>
    <row r="23" spans="1:22" x14ac:dyDescent="0.2">
      <c r="A23" s="3"/>
      <c r="B23" s="3"/>
      <c r="C23" s="3"/>
      <c r="D23" s="3"/>
      <c r="E23" s="3"/>
      <c r="F23" s="3"/>
      <c r="G23" s="3"/>
      <c r="H23" s="3"/>
      <c r="I23" s="3"/>
      <c r="J23" s="3"/>
      <c r="K23" s="3"/>
      <c r="L23" s="3"/>
      <c r="M23" s="3"/>
    </row>
  </sheetData>
  <mergeCells count="7">
    <mergeCell ref="A8:C8"/>
    <mergeCell ref="A9:C9"/>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workbookViewId="0">
      <selection activeCell="M5" sqref="M5"/>
    </sheetView>
  </sheetViews>
  <sheetFormatPr defaultRowHeight="12.75" x14ac:dyDescent="0.2"/>
  <cols>
    <col min="1" max="16384" width="9.140625" style="3"/>
  </cols>
  <sheetData>
    <row r="1" spans="1:22" ht="15.75" x14ac:dyDescent="0.25">
      <c r="A1" s="5" t="s">
        <v>0</v>
      </c>
      <c r="B1" s="4"/>
      <c r="C1" s="4"/>
      <c r="D1" s="4"/>
      <c r="E1" s="2"/>
      <c r="F1" s="2"/>
      <c r="G1" s="2"/>
      <c r="H1" s="2"/>
      <c r="I1" s="2"/>
      <c r="M1" s="2"/>
    </row>
    <row r="2" spans="1:22" ht="15.75" x14ac:dyDescent="0.25">
      <c r="A2" s="2"/>
      <c r="B2" s="1"/>
      <c r="C2" s="1"/>
      <c r="D2" s="1"/>
      <c r="E2" s="1"/>
      <c r="F2" s="1"/>
      <c r="G2" s="1"/>
      <c r="H2" s="1"/>
      <c r="I2" s="1"/>
      <c r="M2" s="1"/>
    </row>
    <row r="3" spans="1:22" x14ac:dyDescent="0.2">
      <c r="A3" s="42"/>
      <c r="B3" s="42"/>
      <c r="C3" s="42"/>
      <c r="D3" s="31" t="s">
        <v>7</v>
      </c>
      <c r="E3" s="31" t="s">
        <v>8</v>
      </c>
      <c r="F3" s="31" t="s">
        <v>9</v>
      </c>
      <c r="G3" s="31" t="s">
        <v>10</v>
      </c>
      <c r="H3" s="31" t="s">
        <v>11</v>
      </c>
      <c r="I3" s="31" t="s">
        <v>23</v>
      </c>
      <c r="J3" s="31" t="s">
        <v>30</v>
      </c>
      <c r="K3" s="31" t="s">
        <v>31</v>
      </c>
      <c r="L3" s="31" t="s">
        <v>32</v>
      </c>
      <c r="M3" s="32" t="s">
        <v>12</v>
      </c>
    </row>
    <row r="4" spans="1:22" x14ac:dyDescent="0.2">
      <c r="A4" s="43" t="s">
        <v>24</v>
      </c>
      <c r="B4" s="43"/>
      <c r="C4" s="43"/>
      <c r="D4" s="3">
        <v>0</v>
      </c>
      <c r="E4" s="3">
        <v>0</v>
      </c>
      <c r="F4" s="3">
        <v>0</v>
      </c>
      <c r="G4" s="3">
        <v>0</v>
      </c>
      <c r="H4" s="3">
        <v>4</v>
      </c>
      <c r="I4" s="36">
        <v>10</v>
      </c>
      <c r="J4" s="36">
        <v>6</v>
      </c>
      <c r="K4" s="3">
        <v>4</v>
      </c>
      <c r="L4" s="36">
        <v>6</v>
      </c>
      <c r="M4" s="27">
        <f>SUM(D4:L4)</f>
        <v>30</v>
      </c>
    </row>
    <row r="5" spans="1:22" x14ac:dyDescent="0.2">
      <c r="A5" s="41" t="s">
        <v>25</v>
      </c>
      <c r="B5" s="41"/>
      <c r="C5" s="41"/>
      <c r="D5" s="3">
        <v>0</v>
      </c>
      <c r="E5" s="3">
        <v>0</v>
      </c>
      <c r="F5" s="3">
        <v>0</v>
      </c>
      <c r="G5" s="3">
        <v>0</v>
      </c>
      <c r="H5" s="3">
        <v>5</v>
      </c>
      <c r="I5" s="36">
        <v>10</v>
      </c>
      <c r="J5" s="36">
        <v>10</v>
      </c>
      <c r="K5" s="3">
        <v>4</v>
      </c>
      <c r="L5" s="36">
        <v>8</v>
      </c>
      <c r="M5" s="27">
        <f t="shared" ref="M5:M9" si="0">SUM(D5:L5)</f>
        <v>37</v>
      </c>
    </row>
    <row r="6" spans="1:22" x14ac:dyDescent="0.2">
      <c r="A6" s="41" t="s">
        <v>26</v>
      </c>
      <c r="B6" s="41"/>
      <c r="C6" s="41"/>
      <c r="D6" s="3">
        <v>0</v>
      </c>
      <c r="E6" s="3">
        <v>0</v>
      </c>
      <c r="F6" s="3">
        <v>0</v>
      </c>
      <c r="G6" s="3">
        <v>0</v>
      </c>
      <c r="H6" s="3">
        <v>3</v>
      </c>
      <c r="I6" s="36">
        <v>10</v>
      </c>
      <c r="J6" s="36">
        <v>6</v>
      </c>
      <c r="K6" s="3">
        <v>3</v>
      </c>
      <c r="L6" s="36">
        <v>6</v>
      </c>
      <c r="M6" s="27">
        <f t="shared" si="0"/>
        <v>28</v>
      </c>
    </row>
    <row r="7" spans="1:22" x14ac:dyDescent="0.2">
      <c r="A7" s="41" t="s">
        <v>27</v>
      </c>
      <c r="B7" s="41"/>
      <c r="C7" s="41"/>
      <c r="D7" s="3">
        <v>0</v>
      </c>
      <c r="E7" s="3">
        <v>0</v>
      </c>
      <c r="F7" s="3">
        <v>0</v>
      </c>
      <c r="G7" s="3">
        <v>0</v>
      </c>
      <c r="H7" s="3">
        <v>3</v>
      </c>
      <c r="I7" s="36">
        <v>10</v>
      </c>
      <c r="J7" s="36">
        <v>6</v>
      </c>
      <c r="K7" s="3">
        <v>3</v>
      </c>
      <c r="L7" s="36">
        <v>6</v>
      </c>
      <c r="M7" s="27">
        <f t="shared" si="0"/>
        <v>28</v>
      </c>
    </row>
    <row r="8" spans="1:22" x14ac:dyDescent="0.2">
      <c r="A8" s="41" t="s">
        <v>28</v>
      </c>
      <c r="B8" s="41"/>
      <c r="C8" s="41"/>
      <c r="D8" s="3">
        <v>0</v>
      </c>
      <c r="E8" s="3">
        <v>0</v>
      </c>
      <c r="F8" s="3">
        <v>0</v>
      </c>
      <c r="G8" s="3">
        <v>0</v>
      </c>
      <c r="H8" s="3">
        <v>4</v>
      </c>
      <c r="I8" s="36">
        <v>10</v>
      </c>
      <c r="J8" s="36">
        <v>8</v>
      </c>
      <c r="K8" s="3">
        <v>4</v>
      </c>
      <c r="L8" s="36">
        <v>6</v>
      </c>
      <c r="M8" s="27">
        <f t="shared" si="0"/>
        <v>32</v>
      </c>
    </row>
    <row r="9" spans="1:22" x14ac:dyDescent="0.2">
      <c r="A9" s="41" t="s">
        <v>29</v>
      </c>
      <c r="B9" s="41"/>
      <c r="C9" s="41"/>
      <c r="D9" s="3">
        <v>0</v>
      </c>
      <c r="E9" s="3">
        <v>0</v>
      </c>
      <c r="F9" s="3">
        <v>0</v>
      </c>
      <c r="G9" s="3">
        <v>0</v>
      </c>
      <c r="H9" s="3">
        <v>3</v>
      </c>
      <c r="I9" s="36">
        <v>10</v>
      </c>
      <c r="J9" s="36">
        <v>6</v>
      </c>
      <c r="K9" s="3">
        <v>3</v>
      </c>
      <c r="L9" s="36">
        <v>6</v>
      </c>
      <c r="M9" s="27">
        <f t="shared" si="0"/>
        <v>28</v>
      </c>
    </row>
    <row r="13" spans="1:22" x14ac:dyDescent="0.2">
      <c r="I13" s="36"/>
      <c r="J13" s="36"/>
      <c r="L13" s="36"/>
      <c r="M13" s="36"/>
      <c r="O13" s="36"/>
      <c r="P13" s="36"/>
      <c r="R13" s="36"/>
      <c r="S13" s="36"/>
      <c r="U13" s="36"/>
      <c r="V13" s="36"/>
    </row>
    <row r="14" spans="1:22" x14ac:dyDescent="0.2">
      <c r="I14" s="36"/>
      <c r="J14" s="36"/>
      <c r="L14" s="36"/>
      <c r="M14" s="36"/>
      <c r="O14" s="36"/>
      <c r="P14" s="36"/>
      <c r="R14" s="36"/>
      <c r="S14" s="36"/>
      <c r="U14" s="36"/>
      <c r="V14" s="36"/>
    </row>
    <row r="15" spans="1:22" x14ac:dyDescent="0.2">
      <c r="I15" s="36"/>
      <c r="J15" s="36"/>
      <c r="L15" s="36"/>
      <c r="M15" s="36"/>
      <c r="O15" s="36"/>
      <c r="P15" s="36"/>
      <c r="R15" s="36"/>
      <c r="S15" s="36"/>
      <c r="U15" s="36"/>
      <c r="V15" s="36"/>
    </row>
    <row r="16" spans="1:22" x14ac:dyDescent="0.2">
      <c r="I16" s="36"/>
      <c r="J16" s="36"/>
      <c r="L16" s="36"/>
      <c r="M16" s="36"/>
      <c r="O16" s="36"/>
      <c r="P16" s="36"/>
      <c r="R16" s="36"/>
      <c r="S16" s="36"/>
      <c r="U16" s="36"/>
      <c r="V16" s="36"/>
    </row>
    <row r="17" spans="9:22" x14ac:dyDescent="0.2">
      <c r="I17" s="36"/>
      <c r="J17" s="36"/>
      <c r="L17" s="36"/>
      <c r="M17" s="36"/>
      <c r="O17" s="36"/>
      <c r="P17" s="36"/>
      <c r="R17" s="36"/>
      <c r="S17" s="36"/>
      <c r="U17" s="36"/>
      <c r="V17" s="36"/>
    </row>
    <row r="18" spans="9:22" x14ac:dyDescent="0.2">
      <c r="I18" s="36"/>
      <c r="J18" s="36"/>
      <c r="L18" s="36"/>
      <c r="M18" s="36"/>
      <c r="O18" s="36"/>
      <c r="P18" s="36"/>
      <c r="R18" s="36"/>
      <c r="S18" s="36"/>
      <c r="U18" s="36"/>
      <c r="V18" s="36"/>
    </row>
  </sheetData>
  <mergeCells count="7">
    <mergeCell ref="A9:C9"/>
    <mergeCell ref="A3:C3"/>
    <mergeCell ref="A4:C4"/>
    <mergeCell ref="A5:C5"/>
    <mergeCell ref="A6:C6"/>
    <mergeCell ref="A7:C7"/>
    <mergeCell ref="A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23"/>
  <sheetViews>
    <sheetView workbookViewId="0">
      <selection activeCell="J23" sqref="J23"/>
    </sheetView>
  </sheetViews>
  <sheetFormatPr defaultRowHeight="12.75" x14ac:dyDescent="0.2"/>
  <sheetData>
    <row r="1" spans="1:29" ht="15.75" x14ac:dyDescent="0.25">
      <c r="A1" s="5" t="s">
        <v>0</v>
      </c>
      <c r="B1" s="4"/>
      <c r="C1" s="4"/>
      <c r="D1" s="4"/>
      <c r="E1" s="2"/>
      <c r="F1" s="2"/>
      <c r="G1" s="2"/>
      <c r="H1" s="2"/>
      <c r="I1" s="2"/>
      <c r="J1" s="3"/>
      <c r="K1" s="3"/>
      <c r="L1" s="3"/>
      <c r="M1" s="2"/>
    </row>
    <row r="2" spans="1:29" ht="15.75" x14ac:dyDescent="0.25">
      <c r="A2" s="2"/>
      <c r="B2" s="1"/>
      <c r="C2" s="1"/>
      <c r="D2" s="1"/>
      <c r="E2" s="1"/>
      <c r="F2" s="1"/>
      <c r="G2" s="1"/>
      <c r="H2" s="1"/>
      <c r="I2" s="1"/>
      <c r="J2" s="3"/>
      <c r="K2" s="3"/>
      <c r="L2" s="3"/>
      <c r="M2" s="1"/>
    </row>
    <row r="3" spans="1:29" x14ac:dyDescent="0.2">
      <c r="A3" s="42"/>
      <c r="B3" s="42"/>
      <c r="C3" s="42"/>
      <c r="D3" s="31" t="s">
        <v>7</v>
      </c>
      <c r="E3" s="31" t="s">
        <v>8</v>
      </c>
      <c r="F3" s="31" t="s">
        <v>9</v>
      </c>
      <c r="G3" s="31" t="s">
        <v>10</v>
      </c>
      <c r="H3" s="31" t="s">
        <v>11</v>
      </c>
      <c r="I3" s="31" t="s">
        <v>23</v>
      </c>
      <c r="J3" s="31" t="s">
        <v>30</v>
      </c>
      <c r="K3" s="31" t="s">
        <v>31</v>
      </c>
      <c r="L3" s="31" t="s">
        <v>32</v>
      </c>
      <c r="M3" s="32" t="s">
        <v>12</v>
      </c>
      <c r="O3" s="34" t="s">
        <v>34</v>
      </c>
    </row>
    <row r="4" spans="1:29" x14ac:dyDescent="0.2">
      <c r="A4" s="43" t="s">
        <v>24</v>
      </c>
      <c r="B4" s="43"/>
      <c r="C4" s="43"/>
      <c r="D4" s="3">
        <v>18</v>
      </c>
      <c r="E4" s="3">
        <v>1</v>
      </c>
      <c r="F4" s="3">
        <v>5</v>
      </c>
      <c r="G4" s="3">
        <v>3.5</v>
      </c>
      <c r="H4" s="3">
        <v>2.5</v>
      </c>
      <c r="I4" s="3">
        <v>6</v>
      </c>
      <c r="J4" s="3">
        <v>5.6</v>
      </c>
      <c r="K4" s="3">
        <v>3</v>
      </c>
      <c r="L4" s="3">
        <v>8</v>
      </c>
      <c r="M4" s="27">
        <f>SUM(H4:L4)</f>
        <v>25.1</v>
      </c>
      <c r="O4" s="27">
        <f>SUM(D4:G4)</f>
        <v>27.5</v>
      </c>
    </row>
    <row r="5" spans="1:29" x14ac:dyDescent="0.2">
      <c r="A5" s="41" t="s">
        <v>25</v>
      </c>
      <c r="B5" s="41"/>
      <c r="C5" s="41"/>
      <c r="D5" s="3">
        <v>40.5</v>
      </c>
      <c r="E5" s="3">
        <v>4</v>
      </c>
      <c r="F5" s="3">
        <v>5</v>
      </c>
      <c r="G5" s="3">
        <v>4.8</v>
      </c>
      <c r="H5" s="3">
        <v>3.8</v>
      </c>
      <c r="I5" s="3">
        <v>6</v>
      </c>
      <c r="J5" s="3">
        <v>8</v>
      </c>
      <c r="K5" s="3">
        <v>4</v>
      </c>
      <c r="L5" s="3">
        <v>8</v>
      </c>
      <c r="M5" s="27">
        <f t="shared" ref="M5:M7" si="0">SUM(H5:L5)</f>
        <v>29.8</v>
      </c>
      <c r="O5" s="27">
        <f t="shared" ref="O5:O8" si="1">SUM(D5:G5)</f>
        <v>54.3</v>
      </c>
    </row>
    <row r="6" spans="1:29" x14ac:dyDescent="0.2">
      <c r="A6" s="41" t="s">
        <v>26</v>
      </c>
      <c r="B6" s="41"/>
      <c r="C6" s="41"/>
      <c r="D6" s="3">
        <v>18</v>
      </c>
      <c r="E6" s="3">
        <v>3</v>
      </c>
      <c r="F6" s="3">
        <v>5</v>
      </c>
      <c r="G6" s="3">
        <v>4.2</v>
      </c>
      <c r="H6" s="3">
        <v>3.8</v>
      </c>
      <c r="I6" s="3">
        <v>6</v>
      </c>
      <c r="J6" s="3">
        <v>4</v>
      </c>
      <c r="K6" s="3">
        <v>2.5</v>
      </c>
      <c r="L6" s="3">
        <v>4</v>
      </c>
      <c r="M6" s="27">
        <f t="shared" si="0"/>
        <v>20.3</v>
      </c>
      <c r="O6" s="27">
        <f t="shared" si="1"/>
        <v>30.2</v>
      </c>
    </row>
    <row r="7" spans="1:29" x14ac:dyDescent="0.2">
      <c r="A7" s="41" t="s">
        <v>27</v>
      </c>
      <c r="B7" s="41"/>
      <c r="C7" s="41"/>
      <c r="D7" s="3">
        <v>9</v>
      </c>
      <c r="E7" s="3">
        <v>4</v>
      </c>
      <c r="F7" s="3">
        <v>5</v>
      </c>
      <c r="G7" s="3">
        <v>2.5</v>
      </c>
      <c r="H7" s="3">
        <v>3.5</v>
      </c>
      <c r="I7" s="3">
        <v>6</v>
      </c>
      <c r="J7" s="3">
        <v>6</v>
      </c>
      <c r="K7" s="3">
        <v>3</v>
      </c>
      <c r="L7" s="3">
        <v>2</v>
      </c>
      <c r="M7" s="27">
        <f t="shared" si="0"/>
        <v>20.5</v>
      </c>
      <c r="O7" s="27">
        <f t="shared" si="1"/>
        <v>20.5</v>
      </c>
    </row>
    <row r="8" spans="1:29" x14ac:dyDescent="0.2">
      <c r="A8" s="41" t="s">
        <v>28</v>
      </c>
      <c r="B8" s="41"/>
      <c r="C8" s="41"/>
      <c r="D8" s="3">
        <v>27</v>
      </c>
      <c r="E8" s="3">
        <v>4</v>
      </c>
      <c r="F8" s="3">
        <v>5</v>
      </c>
      <c r="G8" s="3">
        <v>4</v>
      </c>
      <c r="H8" s="3">
        <v>3.4</v>
      </c>
      <c r="I8" s="3">
        <v>6</v>
      </c>
      <c r="J8" s="3">
        <v>7.6</v>
      </c>
      <c r="K8" s="3">
        <v>4</v>
      </c>
      <c r="L8" s="3">
        <v>8</v>
      </c>
      <c r="M8" s="27">
        <f>SUM(H8:L8)</f>
        <v>29</v>
      </c>
      <c r="O8" s="27">
        <f t="shared" si="1"/>
        <v>40</v>
      </c>
    </row>
    <row r="9" spans="1:29" x14ac:dyDescent="0.2">
      <c r="A9" s="41" t="s">
        <v>29</v>
      </c>
      <c r="B9" s="41"/>
      <c r="C9" s="41"/>
      <c r="D9" s="3">
        <v>43.199999999999996</v>
      </c>
      <c r="E9" s="3">
        <v>4</v>
      </c>
      <c r="F9" s="3">
        <v>5</v>
      </c>
      <c r="G9" s="3">
        <v>4.7</v>
      </c>
      <c r="H9" s="3">
        <v>3.5</v>
      </c>
      <c r="I9" s="3">
        <v>6</v>
      </c>
      <c r="J9" s="3">
        <v>7.4</v>
      </c>
      <c r="K9" s="3">
        <v>3.9</v>
      </c>
      <c r="L9" s="3">
        <v>8</v>
      </c>
      <c r="M9" s="27">
        <f>SUM(H9:L9)</f>
        <v>28.799999999999997</v>
      </c>
      <c r="O9" s="27">
        <f>SUM(D9:G9)</f>
        <v>56.9</v>
      </c>
    </row>
    <row r="10" spans="1:29" x14ac:dyDescent="0.2">
      <c r="A10" s="3"/>
      <c r="B10" s="3"/>
      <c r="C10" s="3"/>
      <c r="D10" s="3"/>
      <c r="E10" s="3"/>
      <c r="F10" s="3"/>
      <c r="G10" s="3"/>
      <c r="H10" s="3"/>
      <c r="I10" s="3"/>
      <c r="J10" s="3"/>
      <c r="K10" s="3"/>
      <c r="L10" s="3"/>
      <c r="M10" s="3"/>
    </row>
    <row r="11" spans="1:29" x14ac:dyDescent="0.2">
      <c r="A11" s="3"/>
      <c r="B11" s="3"/>
      <c r="C11" s="3"/>
      <c r="D11" s="3"/>
      <c r="E11" s="3"/>
      <c r="F11" s="3"/>
      <c r="G11" s="3"/>
      <c r="H11" s="3"/>
      <c r="I11" s="3"/>
      <c r="J11" s="3"/>
      <c r="K11" s="3"/>
      <c r="L11" s="3"/>
      <c r="M11" s="3"/>
    </row>
    <row r="12" spans="1:29" x14ac:dyDescent="0.2">
      <c r="A12" s="3"/>
      <c r="B12" s="3"/>
      <c r="C12" s="3"/>
      <c r="D12" s="3"/>
      <c r="E12" s="3"/>
      <c r="F12" s="3"/>
      <c r="G12" s="3"/>
      <c r="H12" s="3"/>
      <c r="I12" s="3"/>
      <c r="J12" s="3"/>
      <c r="K12" s="3"/>
      <c r="L12" s="3"/>
      <c r="M12" s="3"/>
    </row>
    <row r="13" spans="1:29" x14ac:dyDescent="0.2">
      <c r="A13" s="3"/>
      <c r="B13" s="3"/>
      <c r="C13" s="3"/>
      <c r="D13" s="3"/>
      <c r="E13" s="3"/>
      <c r="F13" s="3"/>
      <c r="G13" s="3"/>
      <c r="H13" s="3"/>
      <c r="I13" s="3"/>
      <c r="J13" s="3"/>
      <c r="K13" s="3"/>
      <c r="L13" s="3"/>
      <c r="M13" s="3"/>
    </row>
    <row r="14" spans="1:29" x14ac:dyDescent="0.2">
      <c r="A14" s="3"/>
      <c r="B14" s="3"/>
      <c r="M14" s="36"/>
      <c r="N14" s="36"/>
      <c r="P14" s="36"/>
      <c r="Q14" s="36"/>
      <c r="S14" s="36"/>
      <c r="T14" s="36"/>
      <c r="V14" s="36"/>
      <c r="W14" s="36"/>
      <c r="Z14" s="36"/>
      <c r="AB14" s="36"/>
      <c r="AC14" s="36"/>
    </row>
    <row r="15" spans="1:29" x14ac:dyDescent="0.2">
      <c r="A15" s="3"/>
      <c r="B15" s="3"/>
      <c r="M15" s="36"/>
      <c r="N15" s="36"/>
      <c r="P15" s="36"/>
      <c r="Q15" s="36"/>
      <c r="S15" s="36"/>
      <c r="T15" s="36"/>
      <c r="V15" s="36"/>
      <c r="W15" s="36"/>
      <c r="Z15" s="36"/>
      <c r="AB15" s="36"/>
      <c r="AC15" s="36"/>
    </row>
    <row r="16" spans="1:29" x14ac:dyDescent="0.2">
      <c r="A16" s="3"/>
      <c r="B16" s="3"/>
      <c r="M16" s="36"/>
      <c r="N16" s="36"/>
      <c r="P16" s="36"/>
      <c r="Q16" s="36"/>
      <c r="S16" s="36"/>
      <c r="T16" s="36"/>
      <c r="V16" s="36"/>
      <c r="W16" s="36"/>
      <c r="Z16" s="36"/>
      <c r="AB16" s="36"/>
      <c r="AC16" s="36"/>
    </row>
    <row r="17" spans="1:29" x14ac:dyDescent="0.2">
      <c r="A17" s="3"/>
      <c r="B17" s="3"/>
      <c r="M17" s="36"/>
      <c r="N17" s="36"/>
      <c r="P17" s="36"/>
      <c r="Q17" s="36"/>
      <c r="S17" s="36"/>
      <c r="T17" s="36"/>
      <c r="V17" s="36"/>
      <c r="W17" s="36"/>
      <c r="Z17" s="36"/>
      <c r="AB17" s="36"/>
      <c r="AC17" s="36"/>
    </row>
    <row r="18" spans="1:29" x14ac:dyDescent="0.2">
      <c r="A18" s="3"/>
      <c r="B18" s="3"/>
      <c r="M18" s="36"/>
      <c r="N18" s="36"/>
      <c r="P18" s="36"/>
      <c r="Q18" s="36"/>
      <c r="S18" s="36"/>
      <c r="T18" s="36"/>
      <c r="V18" s="36"/>
      <c r="W18" s="36"/>
      <c r="Z18" s="36"/>
      <c r="AB18" s="36"/>
      <c r="AC18" s="36"/>
    </row>
    <row r="19" spans="1:29" x14ac:dyDescent="0.2">
      <c r="A19" s="3"/>
      <c r="B19" s="3"/>
      <c r="M19" s="36"/>
      <c r="N19" s="36"/>
      <c r="P19" s="36"/>
      <c r="Q19" s="36"/>
      <c r="S19" s="36"/>
      <c r="T19" s="36"/>
      <c r="V19" s="36"/>
      <c r="W19" s="36"/>
      <c r="Z19" s="36"/>
      <c r="AB19" s="36"/>
      <c r="AC19" s="36"/>
    </row>
    <row r="20" spans="1:29" x14ac:dyDescent="0.2">
      <c r="A20" s="3"/>
      <c r="B20" s="3"/>
      <c r="C20" s="3"/>
      <c r="D20" s="3"/>
      <c r="E20" s="3"/>
      <c r="F20" s="3"/>
      <c r="G20" s="3"/>
      <c r="H20" s="3"/>
      <c r="I20" s="3"/>
      <c r="J20" s="3"/>
      <c r="K20" s="3"/>
      <c r="L20" s="3"/>
      <c r="M20" s="3"/>
    </row>
    <row r="21" spans="1:29" x14ac:dyDescent="0.2">
      <c r="A21" s="3"/>
      <c r="B21" s="3"/>
      <c r="C21" s="3"/>
      <c r="D21" s="3"/>
      <c r="E21" s="3"/>
      <c r="F21" s="3"/>
      <c r="G21" s="3"/>
      <c r="H21" s="3"/>
      <c r="I21" s="3"/>
      <c r="J21" s="3"/>
      <c r="K21" s="3"/>
      <c r="L21" s="3"/>
      <c r="M21" s="3"/>
    </row>
    <row r="22" spans="1:29" x14ac:dyDescent="0.2">
      <c r="A22" s="3"/>
      <c r="B22" s="3"/>
      <c r="C22" s="3"/>
      <c r="D22" s="3"/>
      <c r="E22" s="3"/>
      <c r="F22" s="3"/>
      <c r="G22" s="3"/>
      <c r="H22" s="3"/>
      <c r="I22" s="3"/>
      <c r="J22" s="3"/>
      <c r="K22" s="3"/>
      <c r="L22" s="3"/>
      <c r="M22" s="3"/>
    </row>
    <row r="23" spans="1:29" x14ac:dyDescent="0.2">
      <c r="A23" s="3"/>
      <c r="B23" s="3"/>
      <c r="C23" s="3"/>
      <c r="D23" s="3"/>
      <c r="E23" s="3"/>
      <c r="F23" s="3"/>
      <c r="G23" s="3"/>
      <c r="H23" s="3"/>
      <c r="I23" s="3"/>
      <c r="J23" s="3"/>
      <c r="K23" s="3"/>
      <c r="L23" s="3"/>
      <c r="M23" s="3"/>
    </row>
  </sheetData>
  <mergeCells count="7">
    <mergeCell ref="A3:C3"/>
    <mergeCell ref="A8:C8"/>
    <mergeCell ref="A9:C9"/>
    <mergeCell ref="A4:C4"/>
    <mergeCell ref="A5:C5"/>
    <mergeCell ref="A6:C6"/>
    <mergeCell ref="A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P15" sqref="P15"/>
    </sheetView>
  </sheetViews>
  <sheetFormatPr defaultRowHeight="15" x14ac:dyDescent="0.2"/>
  <cols>
    <col min="1" max="1" width="33" style="9" customWidth="1"/>
    <col min="2" max="8" width="7.7109375" style="9" customWidth="1"/>
    <col min="9" max="10" width="7.5703125" style="9" customWidth="1"/>
    <col min="11" max="13" width="7.7109375" style="9" customWidth="1"/>
    <col min="14" max="16384" width="9.140625" style="9"/>
  </cols>
  <sheetData>
    <row r="1" spans="1:16" ht="15.75" x14ac:dyDescent="0.25">
      <c r="A1" s="6" t="s">
        <v>13</v>
      </c>
      <c r="B1" s="7"/>
      <c r="C1" s="6"/>
      <c r="D1" s="6"/>
      <c r="E1" s="6"/>
      <c r="F1" s="6"/>
      <c r="G1" s="6"/>
      <c r="H1" s="6"/>
      <c r="I1" s="6"/>
      <c r="J1" s="8"/>
      <c r="K1" s="8"/>
    </row>
    <row r="2" spans="1:16" ht="6" customHeight="1" x14ac:dyDescent="0.25">
      <c r="A2" s="6"/>
      <c r="B2" s="7"/>
      <c r="C2" s="6"/>
      <c r="D2" s="6"/>
      <c r="E2" s="6"/>
      <c r="F2" s="6"/>
      <c r="G2" s="6"/>
      <c r="H2" s="6"/>
      <c r="I2" s="6"/>
      <c r="J2" s="8"/>
      <c r="K2" s="8"/>
    </row>
    <row r="3" spans="1:16" ht="15.75" x14ac:dyDescent="0.25">
      <c r="A3" s="46" t="s">
        <v>35</v>
      </c>
      <c r="B3" s="46"/>
      <c r="C3" s="46"/>
      <c r="D3" s="46"/>
      <c r="E3" s="46"/>
      <c r="F3" s="46"/>
      <c r="G3" s="46"/>
      <c r="H3" s="46"/>
      <c r="I3" s="46"/>
      <c r="J3" s="8"/>
      <c r="K3" s="8"/>
    </row>
    <row r="4" spans="1:16" x14ac:dyDescent="0.2">
      <c r="A4" s="7"/>
      <c r="B4" s="7"/>
      <c r="C4" s="7"/>
      <c r="D4" s="7"/>
      <c r="E4" s="7"/>
      <c r="F4" s="7"/>
      <c r="G4" s="7"/>
      <c r="H4" s="10"/>
      <c r="I4" s="10"/>
      <c r="J4" s="11"/>
      <c r="K4" s="11"/>
    </row>
    <row r="5" spans="1:16" ht="15.75" x14ac:dyDescent="0.25">
      <c r="H5" s="44" t="s">
        <v>19</v>
      </c>
      <c r="I5" s="44"/>
      <c r="J5" s="12"/>
      <c r="K5" s="13"/>
      <c r="L5" s="45" t="s">
        <v>20</v>
      </c>
      <c r="M5" s="45"/>
      <c r="N5" s="13"/>
      <c r="O5" s="44" t="s">
        <v>21</v>
      </c>
      <c r="P5" s="44"/>
    </row>
    <row r="6" spans="1:16" s="17" customFormat="1" ht="135" customHeight="1" x14ac:dyDescent="0.2">
      <c r="A6" s="14"/>
      <c r="B6" s="15" t="s">
        <v>2</v>
      </c>
      <c r="C6" s="15" t="s">
        <v>3</v>
      </c>
      <c r="D6" s="15" t="s">
        <v>4</v>
      </c>
      <c r="E6" s="15" t="s">
        <v>5</v>
      </c>
      <c r="F6" s="15" t="s">
        <v>6</v>
      </c>
      <c r="G6" s="16" t="s">
        <v>33</v>
      </c>
      <c r="H6" s="15" t="s">
        <v>14</v>
      </c>
      <c r="I6" s="25" t="s">
        <v>15</v>
      </c>
      <c r="K6" s="16" t="str">
        <f>G6</f>
        <v>Evaluator 6</v>
      </c>
      <c r="L6" s="15" t="s">
        <v>17</v>
      </c>
      <c r="M6" s="25" t="s">
        <v>16</v>
      </c>
      <c r="O6" s="15" t="s">
        <v>1</v>
      </c>
      <c r="P6" s="25" t="s">
        <v>18</v>
      </c>
    </row>
    <row r="7" spans="1:16" ht="16.5" customHeight="1" x14ac:dyDescent="0.2">
      <c r="A7" s="23" t="str">
        <f>'Evaluator 6'!A4:A4</f>
        <v>Clean Harbors Environmental Services</v>
      </c>
      <c r="B7" s="18">
        <f>'Evaluator 1'!M4</f>
        <v>34</v>
      </c>
      <c r="C7" s="18">
        <f>'Evaluator 2'!M4</f>
        <v>11</v>
      </c>
      <c r="D7" s="18">
        <f>'Evaluator 3'!M4</f>
        <v>15</v>
      </c>
      <c r="E7" s="18">
        <f>'Evaluator 4'!M4</f>
        <v>24.8</v>
      </c>
      <c r="F7" s="18">
        <f>'Evaluator 5'!M4</f>
        <v>30</v>
      </c>
      <c r="G7" s="18">
        <f>'Evaluator 6'!M4</f>
        <v>25.1</v>
      </c>
      <c r="H7" s="18">
        <f>AVERAGE(B7:G7)</f>
        <v>23.316666666666666</v>
      </c>
      <c r="I7" s="26">
        <f t="shared" ref="I7:I12" si="0">RANK(H7,$H$7:$H$12,0)</f>
        <v>3</v>
      </c>
      <c r="K7" s="20">
        <f>'Evaluator 6'!O4</f>
        <v>27.5</v>
      </c>
      <c r="L7" s="18">
        <f>AVERAGE(K7)</f>
        <v>27.5</v>
      </c>
      <c r="M7" s="26">
        <f t="shared" ref="M7:M12" si="1">RANK(L7,$L$7:$L$12,0)</f>
        <v>5</v>
      </c>
      <c r="O7" s="21">
        <f>H7+L7</f>
        <v>50.816666666666663</v>
      </c>
      <c r="P7" s="26">
        <f t="shared" ref="P7:P12" si="2">RANK(O7,$O$7:$O$12,0)</f>
        <v>4</v>
      </c>
    </row>
    <row r="8" spans="1:16" ht="16.5" customHeight="1" x14ac:dyDescent="0.2">
      <c r="A8" s="23" t="str">
        <f>'Evaluator 6'!A5:A5</f>
        <v>Medsharps, LLC</v>
      </c>
      <c r="B8" s="18">
        <f>'Evaluator 1'!M5</f>
        <v>27</v>
      </c>
      <c r="C8" s="18">
        <f>'Evaluator 2'!M5</f>
        <v>18</v>
      </c>
      <c r="D8" s="18">
        <f>'Evaluator 3'!M5</f>
        <v>15</v>
      </c>
      <c r="E8" s="18">
        <f>'Evaluator 4'!M5</f>
        <v>26.3</v>
      </c>
      <c r="F8" s="18">
        <f>'Evaluator 5'!M5</f>
        <v>37</v>
      </c>
      <c r="G8" s="18">
        <f>'Evaluator 6'!M5</f>
        <v>29.8</v>
      </c>
      <c r="H8" s="19">
        <f t="shared" ref="H8:H12" si="3">AVERAGE(B8:G8)</f>
        <v>25.516666666666666</v>
      </c>
      <c r="I8" s="26">
        <f t="shared" si="0"/>
        <v>1</v>
      </c>
      <c r="K8" s="20">
        <f>'Evaluator 6'!O5</f>
        <v>54.3</v>
      </c>
      <c r="L8" s="19">
        <f t="shared" ref="L8:L12" si="4">AVERAGE(K8)</f>
        <v>54.3</v>
      </c>
      <c r="M8" s="26">
        <f t="shared" si="1"/>
        <v>2</v>
      </c>
      <c r="O8" s="37">
        <f t="shared" ref="O8:O12" si="5">H8+L8</f>
        <v>79.816666666666663</v>
      </c>
      <c r="P8" s="38">
        <f t="shared" si="2"/>
        <v>1</v>
      </c>
    </row>
    <row r="9" spans="1:16" ht="16.5" customHeight="1" x14ac:dyDescent="0.2">
      <c r="A9" s="23" t="str">
        <f>'Evaluator 6'!A6:A6</f>
        <v>Gamma Waste Systems</v>
      </c>
      <c r="B9" s="18">
        <f>'Evaluator 1'!M6</f>
        <v>26</v>
      </c>
      <c r="C9" s="18">
        <f>'Evaluator 2'!M6</f>
        <v>10</v>
      </c>
      <c r="D9" s="18">
        <f>'Evaluator 3'!M6</f>
        <v>15</v>
      </c>
      <c r="E9" s="18">
        <f>'Evaluator 4'!M6</f>
        <v>13.6</v>
      </c>
      <c r="F9" s="18">
        <f>'Evaluator 5'!M6</f>
        <v>28</v>
      </c>
      <c r="G9" s="18">
        <f>'Evaluator 6'!M6</f>
        <v>20.3</v>
      </c>
      <c r="H9" s="19">
        <f t="shared" si="3"/>
        <v>18.816666666666666</v>
      </c>
      <c r="I9" s="26">
        <f t="shared" si="0"/>
        <v>5</v>
      </c>
      <c r="K9" s="20">
        <f>'Evaluator 6'!O6</f>
        <v>30.2</v>
      </c>
      <c r="L9" s="19">
        <f t="shared" si="4"/>
        <v>30.2</v>
      </c>
      <c r="M9" s="26">
        <f t="shared" si="1"/>
        <v>4</v>
      </c>
      <c r="O9" s="22">
        <f t="shared" si="5"/>
        <v>49.016666666666666</v>
      </c>
      <c r="P9" s="26">
        <f t="shared" si="2"/>
        <v>5</v>
      </c>
    </row>
    <row r="10" spans="1:16" x14ac:dyDescent="0.2">
      <c r="A10" s="23" t="str">
        <f>'Evaluator 6'!A7:A7</f>
        <v>EES Consulting LLC</v>
      </c>
      <c r="B10" s="18">
        <f>'Evaluator 1'!M7</f>
        <v>28</v>
      </c>
      <c r="C10" s="18">
        <f>'Evaluator 2'!M7</f>
        <v>5</v>
      </c>
      <c r="D10" s="18">
        <f>'Evaluator 3'!M7</f>
        <v>15</v>
      </c>
      <c r="E10" s="18">
        <f>'Evaluator 4'!M7</f>
        <v>10.5</v>
      </c>
      <c r="F10" s="18">
        <f>'Evaluator 5'!M7</f>
        <v>28</v>
      </c>
      <c r="G10" s="18">
        <f>'Evaluator 6'!M7</f>
        <v>20.5</v>
      </c>
      <c r="H10" s="19">
        <f t="shared" si="3"/>
        <v>17.833333333333332</v>
      </c>
      <c r="I10" s="26">
        <f t="shared" si="0"/>
        <v>6</v>
      </c>
      <c r="K10" s="20">
        <f>'Evaluator 6'!O7</f>
        <v>20.5</v>
      </c>
      <c r="L10" s="19">
        <f t="shared" si="4"/>
        <v>20.5</v>
      </c>
      <c r="M10" s="26">
        <f t="shared" si="1"/>
        <v>6</v>
      </c>
      <c r="O10" s="22">
        <f t="shared" si="5"/>
        <v>38.333333333333329</v>
      </c>
      <c r="P10" s="26">
        <f t="shared" si="2"/>
        <v>6</v>
      </c>
    </row>
    <row r="11" spans="1:16" x14ac:dyDescent="0.2">
      <c r="A11" s="23" t="str">
        <f>'Evaluator 6'!A8:A8</f>
        <v>Veolia ES Technical Solutions LLC</v>
      </c>
      <c r="B11" s="18">
        <f>'Evaluator 1'!M8</f>
        <v>32</v>
      </c>
      <c r="C11" s="18">
        <f>'Evaluator 2'!M8</f>
        <v>21</v>
      </c>
      <c r="D11" s="18">
        <f>'Evaluator 3'!M8</f>
        <v>15</v>
      </c>
      <c r="E11" s="18">
        <f>'Evaluator 4'!M8</f>
        <v>19.3</v>
      </c>
      <c r="F11" s="18">
        <f>'Evaluator 5'!M8</f>
        <v>32</v>
      </c>
      <c r="G11" s="18">
        <f>'Evaluator 6'!M8</f>
        <v>29</v>
      </c>
      <c r="H11" s="19">
        <f t="shared" si="3"/>
        <v>24.716666666666669</v>
      </c>
      <c r="I11" s="26">
        <f t="shared" si="0"/>
        <v>2</v>
      </c>
      <c r="K11" s="20">
        <f>'Evaluator 6'!O8</f>
        <v>40</v>
      </c>
      <c r="L11" s="19">
        <f t="shared" si="4"/>
        <v>40</v>
      </c>
      <c r="M11" s="26">
        <f t="shared" si="1"/>
        <v>3</v>
      </c>
      <c r="O11" s="39">
        <f t="shared" si="5"/>
        <v>64.716666666666669</v>
      </c>
      <c r="P11" s="40">
        <f t="shared" si="2"/>
        <v>3</v>
      </c>
    </row>
    <row r="12" spans="1:16" x14ac:dyDescent="0.2">
      <c r="A12" s="23" t="str">
        <f>'Evaluator 6'!A9:A9</f>
        <v>OnCore Technology</v>
      </c>
      <c r="B12" s="18">
        <f>'Evaluator 1'!M9</f>
        <v>25</v>
      </c>
      <c r="C12" s="18">
        <f>'Evaluator 2'!M9</f>
        <v>15</v>
      </c>
      <c r="D12" s="18">
        <f>'Evaluator 3'!M9</f>
        <v>15</v>
      </c>
      <c r="E12" s="18">
        <f>'Evaluator 4'!M9</f>
        <v>21.7</v>
      </c>
      <c r="F12" s="18">
        <f>'Evaluator 5'!M9</f>
        <v>28</v>
      </c>
      <c r="G12" s="18">
        <f>'Evaluator 6'!M9</f>
        <v>28.799999999999997</v>
      </c>
      <c r="H12" s="19">
        <f t="shared" si="3"/>
        <v>22.25</v>
      </c>
      <c r="I12" s="26">
        <f t="shared" si="0"/>
        <v>4</v>
      </c>
      <c r="K12" s="20">
        <f>'Evaluator 6'!O9</f>
        <v>56.9</v>
      </c>
      <c r="L12" s="19">
        <f t="shared" si="4"/>
        <v>56.9</v>
      </c>
      <c r="M12" s="26">
        <f t="shared" si="1"/>
        <v>1</v>
      </c>
      <c r="O12" s="39">
        <f t="shared" si="5"/>
        <v>79.150000000000006</v>
      </c>
      <c r="P12" s="40">
        <f t="shared" si="2"/>
        <v>2</v>
      </c>
    </row>
    <row r="26" spans="1:1" x14ac:dyDescent="0.2">
      <c r="A26" s="24" t="s">
        <v>22</v>
      </c>
    </row>
    <row r="27" spans="1:1" x14ac:dyDescent="0.2">
      <c r="A27" s="24"/>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1"/>
  <sheetViews>
    <sheetView tabSelected="1" topLeftCell="A10" zoomScale="80" zoomScaleNormal="80" workbookViewId="0">
      <selection activeCell="A26" sqref="A26:E32"/>
    </sheetView>
  </sheetViews>
  <sheetFormatPr defaultRowHeight="12.75" x14ac:dyDescent="0.2"/>
  <cols>
    <col min="1" max="1" width="31.7109375" style="49" customWidth="1"/>
    <col min="2" max="28" width="9.5703125" style="49" customWidth="1"/>
    <col min="29" max="16384" width="9.140625" style="49"/>
  </cols>
  <sheetData>
    <row r="1" spans="1:28" ht="15.75" customHeight="1" x14ac:dyDescent="0.25">
      <c r="A1" s="47" t="s">
        <v>36</v>
      </c>
      <c r="B1" s="47"/>
      <c r="C1" s="47"/>
      <c r="D1" s="47"/>
      <c r="E1" s="47"/>
      <c r="F1" s="47"/>
      <c r="G1" s="47"/>
      <c r="H1" s="47"/>
      <c r="I1" s="47"/>
      <c r="J1" s="48"/>
    </row>
    <row r="2" spans="1:28" ht="15.75" x14ac:dyDescent="0.25">
      <c r="A2" s="50" t="s">
        <v>37</v>
      </c>
      <c r="B2" s="50"/>
      <c r="C2" s="50"/>
      <c r="D2" s="50"/>
      <c r="E2" s="50"/>
      <c r="F2" s="50"/>
      <c r="G2" s="50"/>
      <c r="H2" s="50"/>
      <c r="I2" s="50"/>
      <c r="J2" s="51"/>
    </row>
    <row r="3" spans="1:28" x14ac:dyDescent="0.2">
      <c r="A3" s="52" t="s">
        <v>38</v>
      </c>
      <c r="B3" s="53"/>
      <c r="C3" s="53"/>
      <c r="D3" s="53"/>
    </row>
    <row r="4" spans="1:28" ht="15" customHeight="1" x14ac:dyDescent="0.2">
      <c r="A4" s="52" t="s">
        <v>39</v>
      </c>
      <c r="B4" s="54">
        <v>44084</v>
      </c>
      <c r="C4" s="54"/>
      <c r="D4" s="54"/>
      <c r="E4" s="55"/>
    </row>
    <row r="5" spans="1:28" ht="20.25" customHeight="1" x14ac:dyDescent="0.25">
      <c r="A5" s="56" t="s">
        <v>40</v>
      </c>
      <c r="B5" s="56"/>
      <c r="C5" s="57"/>
      <c r="D5" s="57"/>
      <c r="E5" s="57"/>
      <c r="F5" s="57"/>
      <c r="G5" s="57"/>
      <c r="H5" s="58"/>
      <c r="I5" s="58"/>
    </row>
    <row r="6" spans="1:28" ht="24.75" customHeight="1" thickBot="1" x14ac:dyDescent="0.25">
      <c r="A6" s="59"/>
      <c r="B6" s="60" t="s">
        <v>41</v>
      </c>
      <c r="C6" s="60"/>
      <c r="D6" s="60"/>
      <c r="E6" s="60"/>
      <c r="F6" s="60"/>
      <c r="G6" s="60"/>
      <c r="H6" s="60"/>
      <c r="I6" s="60"/>
    </row>
    <row r="7" spans="1:28" ht="15" customHeight="1" x14ac:dyDescent="0.25">
      <c r="B7" s="61"/>
    </row>
    <row r="8" spans="1:28" ht="15" customHeight="1" x14ac:dyDescent="0.25">
      <c r="B8" s="61"/>
    </row>
    <row r="9" spans="1:28" ht="15" customHeight="1" x14ac:dyDescent="0.25">
      <c r="B9" s="61"/>
    </row>
    <row r="10" spans="1:28" ht="15" customHeight="1" x14ac:dyDescent="0.2"/>
    <row r="11" spans="1:28" ht="11.25" customHeight="1" thickBot="1" x14ac:dyDescent="0.25"/>
    <row r="12" spans="1:28" s="62" customFormat="1" ht="13.5" thickBot="1" x14ac:dyDescent="0.25">
      <c r="B12" s="63" t="s">
        <v>42</v>
      </c>
      <c r="C12" s="64"/>
      <c r="D12" s="65"/>
      <c r="E12" s="63" t="s">
        <v>43</v>
      </c>
      <c r="F12" s="64"/>
      <c r="G12" s="65"/>
      <c r="H12" s="63" t="s">
        <v>44</v>
      </c>
      <c r="I12" s="64"/>
      <c r="J12" s="65"/>
      <c r="K12" s="63" t="s">
        <v>45</v>
      </c>
      <c r="L12" s="64"/>
      <c r="M12" s="65"/>
      <c r="N12" s="63" t="s">
        <v>46</v>
      </c>
      <c r="O12" s="64"/>
      <c r="P12" s="65"/>
      <c r="Q12" s="63" t="s">
        <v>47</v>
      </c>
      <c r="R12" s="64"/>
      <c r="S12" s="65"/>
      <c r="T12" s="63" t="s">
        <v>48</v>
      </c>
      <c r="U12" s="64"/>
      <c r="V12" s="65"/>
      <c r="W12" s="63" t="s">
        <v>49</v>
      </c>
      <c r="X12" s="64"/>
      <c r="Y12" s="65"/>
      <c r="Z12" s="63" t="s">
        <v>50</v>
      </c>
      <c r="AA12" s="64"/>
      <c r="AB12" s="65"/>
    </row>
    <row r="13" spans="1:28" s="62" customFormat="1" ht="112.5" customHeight="1" x14ac:dyDescent="0.2">
      <c r="B13" s="66" t="s">
        <v>59</v>
      </c>
      <c r="C13" s="67"/>
      <c r="D13" s="68"/>
      <c r="E13" s="69" t="s">
        <v>60</v>
      </c>
      <c r="F13" s="67"/>
      <c r="G13" s="68"/>
      <c r="H13" s="69" t="s">
        <v>61</v>
      </c>
      <c r="I13" s="67"/>
      <c r="J13" s="68"/>
      <c r="K13" s="69" t="s">
        <v>62</v>
      </c>
      <c r="L13" s="67"/>
      <c r="M13" s="68"/>
      <c r="N13" s="69" t="s">
        <v>51</v>
      </c>
      <c r="O13" s="67"/>
      <c r="P13" s="68"/>
      <c r="Q13" s="69" t="s">
        <v>52</v>
      </c>
      <c r="R13" s="67"/>
      <c r="S13" s="68"/>
      <c r="T13" s="69" t="s">
        <v>53</v>
      </c>
      <c r="U13" s="67"/>
      <c r="V13" s="68"/>
      <c r="W13" s="69" t="s">
        <v>54</v>
      </c>
      <c r="X13" s="67"/>
      <c r="Y13" s="68"/>
      <c r="Z13" s="69" t="s">
        <v>55</v>
      </c>
      <c r="AA13" s="67"/>
      <c r="AB13" s="68"/>
    </row>
    <row r="14" spans="1:28" s="74" customFormat="1" ht="11.25" customHeight="1" x14ac:dyDescent="0.2">
      <c r="A14" s="70"/>
      <c r="B14" s="71" t="s">
        <v>56</v>
      </c>
      <c r="C14" s="72"/>
      <c r="D14" s="73"/>
      <c r="E14" s="71" t="s">
        <v>56</v>
      </c>
      <c r="F14" s="72"/>
      <c r="G14" s="73"/>
      <c r="H14" s="71" t="s">
        <v>56</v>
      </c>
      <c r="I14" s="72"/>
      <c r="J14" s="73"/>
      <c r="K14" s="71" t="s">
        <v>56</v>
      </c>
      <c r="L14" s="72"/>
      <c r="M14" s="73"/>
      <c r="N14" s="71" t="s">
        <v>56</v>
      </c>
      <c r="O14" s="72"/>
      <c r="P14" s="73"/>
      <c r="Q14" s="71" t="s">
        <v>56</v>
      </c>
      <c r="R14" s="72"/>
      <c r="S14" s="73"/>
      <c r="T14" s="71" t="s">
        <v>56</v>
      </c>
      <c r="U14" s="72"/>
      <c r="V14" s="73"/>
      <c r="W14" s="71" t="s">
        <v>56</v>
      </c>
      <c r="X14" s="72"/>
      <c r="Y14" s="73"/>
      <c r="Z14" s="71" t="s">
        <v>56</v>
      </c>
      <c r="AA14" s="72"/>
      <c r="AB14" s="73"/>
    </row>
    <row r="15" spans="1:28" s="74" customFormat="1" ht="15" x14ac:dyDescent="0.25">
      <c r="A15" s="75" t="s">
        <v>24</v>
      </c>
      <c r="B15" s="76"/>
      <c r="C15" s="77"/>
      <c r="D15" s="78"/>
      <c r="E15" s="76"/>
      <c r="F15" s="77"/>
      <c r="G15" s="78"/>
      <c r="H15" s="76"/>
      <c r="I15" s="77"/>
      <c r="J15" s="78"/>
      <c r="K15" s="76"/>
      <c r="L15" s="77"/>
      <c r="M15" s="78"/>
      <c r="N15" s="76"/>
      <c r="O15" s="77"/>
      <c r="P15" s="78"/>
      <c r="Q15" s="76"/>
      <c r="R15" s="77"/>
      <c r="S15" s="78"/>
      <c r="T15" s="76"/>
      <c r="U15" s="77"/>
      <c r="V15" s="78"/>
      <c r="W15" s="76"/>
      <c r="X15" s="77"/>
      <c r="Y15" s="78"/>
      <c r="Z15" s="76"/>
      <c r="AA15" s="77"/>
      <c r="AB15" s="78"/>
    </row>
    <row r="16" spans="1:28" s="74" customFormat="1" ht="15" x14ac:dyDescent="0.25">
      <c r="A16" s="75" t="s">
        <v>25</v>
      </c>
      <c r="B16" s="79"/>
      <c r="C16" s="80"/>
      <c r="D16" s="81"/>
      <c r="E16" s="79"/>
      <c r="F16" s="80"/>
      <c r="G16" s="81"/>
      <c r="H16" s="79"/>
      <c r="I16" s="80"/>
      <c r="J16" s="81"/>
      <c r="K16" s="79"/>
      <c r="L16" s="80"/>
      <c r="M16" s="81"/>
      <c r="N16" s="79"/>
      <c r="O16" s="80"/>
      <c r="P16" s="81"/>
      <c r="Q16" s="79"/>
      <c r="R16" s="80"/>
      <c r="S16" s="81"/>
      <c r="T16" s="79"/>
      <c r="U16" s="80"/>
      <c r="V16" s="81"/>
      <c r="W16" s="79"/>
      <c r="X16" s="80"/>
      <c r="Y16" s="81"/>
      <c r="Z16" s="79"/>
      <c r="AA16" s="80"/>
      <c r="AB16" s="81"/>
    </row>
    <row r="17" spans="1:28" s="74" customFormat="1" ht="15" x14ac:dyDescent="0.25">
      <c r="A17" s="75" t="s">
        <v>26</v>
      </c>
      <c r="B17" s="79"/>
      <c r="C17" s="80"/>
      <c r="D17" s="81"/>
      <c r="E17" s="79"/>
      <c r="F17" s="80"/>
      <c r="G17" s="81"/>
      <c r="H17" s="79"/>
      <c r="I17" s="80"/>
      <c r="J17" s="81"/>
      <c r="K17" s="79"/>
      <c r="L17" s="80"/>
      <c r="M17" s="81"/>
      <c r="N17" s="79"/>
      <c r="O17" s="80"/>
      <c r="P17" s="81"/>
      <c r="Q17" s="79"/>
      <c r="R17" s="80"/>
      <c r="S17" s="81"/>
      <c r="T17" s="79"/>
      <c r="U17" s="80"/>
      <c r="V17" s="81"/>
      <c r="W17" s="79"/>
      <c r="X17" s="80"/>
      <c r="Y17" s="81"/>
      <c r="Z17" s="79"/>
      <c r="AA17" s="80"/>
      <c r="AB17" s="81"/>
    </row>
    <row r="18" spans="1:28" s="74" customFormat="1" ht="15" x14ac:dyDescent="0.25">
      <c r="A18" s="75" t="s">
        <v>27</v>
      </c>
      <c r="B18" s="79"/>
      <c r="C18" s="80"/>
      <c r="D18" s="81"/>
      <c r="E18" s="79"/>
      <c r="F18" s="80"/>
      <c r="G18" s="81"/>
      <c r="H18" s="79"/>
      <c r="I18" s="80"/>
      <c r="J18" s="81"/>
      <c r="K18" s="79"/>
      <c r="L18" s="80"/>
      <c r="M18" s="81"/>
      <c r="N18" s="79"/>
      <c r="O18" s="80"/>
      <c r="P18" s="81"/>
      <c r="Q18" s="79"/>
      <c r="R18" s="80"/>
      <c r="S18" s="81"/>
      <c r="T18" s="79"/>
      <c r="U18" s="80"/>
      <c r="V18" s="81"/>
      <c r="W18" s="79"/>
      <c r="X18" s="80"/>
      <c r="Y18" s="81"/>
      <c r="Z18" s="79"/>
      <c r="AA18" s="80"/>
      <c r="AB18" s="81"/>
    </row>
    <row r="19" spans="1:28" s="74" customFormat="1" ht="15" x14ac:dyDescent="0.25">
      <c r="A19" s="75" t="s">
        <v>28</v>
      </c>
      <c r="B19" s="79"/>
      <c r="C19" s="80"/>
      <c r="D19" s="81"/>
      <c r="E19" s="79"/>
      <c r="F19" s="80"/>
      <c r="G19" s="81"/>
      <c r="H19" s="79"/>
      <c r="I19" s="80"/>
      <c r="J19" s="81"/>
      <c r="K19" s="79"/>
      <c r="L19" s="80"/>
      <c r="M19" s="81"/>
      <c r="N19" s="79"/>
      <c r="O19" s="80"/>
      <c r="P19" s="81"/>
      <c r="Q19" s="79"/>
      <c r="R19" s="80"/>
      <c r="S19" s="81"/>
      <c r="T19" s="79"/>
      <c r="U19" s="80"/>
      <c r="V19" s="81"/>
      <c r="W19" s="79"/>
      <c r="X19" s="80"/>
      <c r="Y19" s="81"/>
      <c r="Z19" s="79"/>
      <c r="AA19" s="80"/>
      <c r="AB19" s="81"/>
    </row>
    <row r="20" spans="1:28" s="74" customFormat="1" ht="15" x14ac:dyDescent="0.2">
      <c r="A20" s="82" t="s">
        <v>29</v>
      </c>
      <c r="B20" s="79"/>
      <c r="C20" s="80"/>
      <c r="D20" s="81"/>
      <c r="E20" s="79"/>
      <c r="F20" s="80"/>
      <c r="G20" s="81"/>
      <c r="H20" s="79"/>
      <c r="I20" s="80"/>
      <c r="J20" s="81"/>
      <c r="K20" s="79"/>
      <c r="L20" s="80"/>
      <c r="M20" s="81"/>
      <c r="N20" s="79"/>
      <c r="O20" s="80"/>
      <c r="P20" s="81"/>
      <c r="Q20" s="79"/>
      <c r="R20" s="80"/>
      <c r="S20" s="81"/>
      <c r="T20" s="79"/>
      <c r="U20" s="80"/>
      <c r="V20" s="81"/>
      <c r="W20" s="79"/>
      <c r="X20" s="80"/>
      <c r="Y20" s="81"/>
      <c r="Z20" s="79"/>
      <c r="AA20" s="80"/>
      <c r="AB20" s="81"/>
    </row>
    <row r="21" spans="1:28" s="84" customFormat="1" ht="7.5" customHeight="1" x14ac:dyDescent="0.2">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row>
    <row r="22" spans="1:28" s="85" customFormat="1" ht="6.75" customHeight="1" x14ac:dyDescent="0.2"/>
    <row r="24" spans="1:28" x14ac:dyDescent="0.2">
      <c r="A24" s="86"/>
      <c r="G24" s="87"/>
      <c r="H24" s="87"/>
    </row>
    <row r="25" spans="1:28" x14ac:dyDescent="0.2">
      <c r="A25" s="88" t="s">
        <v>57</v>
      </c>
      <c r="G25" s="87"/>
      <c r="H25" s="87"/>
      <c r="I25" s="87"/>
      <c r="J25" s="87"/>
    </row>
    <row r="26" spans="1:28" x14ac:dyDescent="0.2">
      <c r="A26" s="89"/>
      <c r="B26" s="89"/>
      <c r="C26" s="90"/>
      <c r="D26" s="89"/>
      <c r="G26" s="87"/>
      <c r="H26" s="87"/>
      <c r="I26" s="87"/>
      <c r="J26" s="87"/>
    </row>
    <row r="27" spans="1:28" x14ac:dyDescent="0.2">
      <c r="A27" s="89"/>
      <c r="B27" s="89"/>
      <c r="C27" s="89"/>
      <c r="D27" s="89"/>
      <c r="G27" s="87"/>
      <c r="H27" s="87"/>
      <c r="I27" s="87"/>
      <c r="J27" s="87"/>
    </row>
    <row r="28" spans="1:28" x14ac:dyDescent="0.2">
      <c r="A28" s="89"/>
      <c r="B28" s="89"/>
      <c r="C28" s="90"/>
      <c r="D28" s="89"/>
      <c r="G28" s="87"/>
      <c r="H28" s="87"/>
      <c r="I28" s="87"/>
      <c r="J28" s="87"/>
    </row>
    <row r="29" spans="1:28" x14ac:dyDescent="0.2">
      <c r="A29" s="89"/>
      <c r="B29" s="89"/>
      <c r="C29" s="89"/>
      <c r="D29" s="89"/>
      <c r="G29" s="87"/>
      <c r="H29" s="87"/>
      <c r="I29" s="87"/>
      <c r="J29" s="87"/>
    </row>
    <row r="30" spans="1:28" x14ac:dyDescent="0.2">
      <c r="A30" s="89"/>
      <c r="B30" s="89"/>
      <c r="C30" s="89"/>
      <c r="D30" s="89"/>
      <c r="G30" s="87"/>
      <c r="H30" s="87"/>
      <c r="I30" s="87"/>
      <c r="J30" s="87"/>
    </row>
    <row r="31" spans="1:28" x14ac:dyDescent="0.2">
      <c r="A31" s="89"/>
      <c r="B31" s="89"/>
      <c r="C31" s="89"/>
      <c r="G31" s="87"/>
      <c r="H31" s="87"/>
      <c r="I31" s="87"/>
      <c r="J31" s="87"/>
    </row>
    <row r="32" spans="1:28" x14ac:dyDescent="0.2">
      <c r="B32" s="89"/>
      <c r="G32" s="87"/>
      <c r="H32" s="87"/>
      <c r="I32" s="87"/>
      <c r="J32" s="87"/>
    </row>
    <row r="33" spans="9:13" x14ac:dyDescent="0.2">
      <c r="I33" s="87"/>
      <c r="J33" s="87"/>
      <c r="K33" s="87"/>
      <c r="L33" s="87"/>
    </row>
    <row r="34" spans="9:13" x14ac:dyDescent="0.2">
      <c r="I34" s="87"/>
      <c r="J34" s="87"/>
      <c r="K34" s="87"/>
      <c r="L34" s="87"/>
      <c r="M34" s="87"/>
    </row>
    <row r="35" spans="9:13" x14ac:dyDescent="0.2">
      <c r="L35" s="87"/>
      <c r="M35" s="87"/>
    </row>
    <row r="36" spans="9:13" x14ac:dyDescent="0.2">
      <c r="L36" s="87"/>
      <c r="M36" s="87"/>
    </row>
    <row r="37" spans="9:13" x14ac:dyDescent="0.2">
      <c r="L37" s="87"/>
      <c r="M37" s="87"/>
    </row>
    <row r="38" spans="9:13" x14ac:dyDescent="0.2">
      <c r="L38" s="87"/>
      <c r="M38" s="87"/>
    </row>
    <row r="51" spans="1:1" x14ac:dyDescent="0.2">
      <c r="A51" s="91" t="s">
        <v>58</v>
      </c>
    </row>
  </sheetData>
  <mergeCells count="87">
    <mergeCell ref="T20:V20"/>
    <mergeCell ref="W20:Y20"/>
    <mergeCell ref="Z20:AB20"/>
    <mergeCell ref="B20:D20"/>
    <mergeCell ref="E20:G20"/>
    <mergeCell ref="H20:J20"/>
    <mergeCell ref="K20:M20"/>
    <mergeCell ref="N20:P20"/>
    <mergeCell ref="Q20:S20"/>
    <mergeCell ref="Z18:AB18"/>
    <mergeCell ref="B19:D19"/>
    <mergeCell ref="E19:G19"/>
    <mergeCell ref="H19:J19"/>
    <mergeCell ref="K19:M19"/>
    <mergeCell ref="N19:P19"/>
    <mergeCell ref="Q19:S19"/>
    <mergeCell ref="T19:V19"/>
    <mergeCell ref="W19:Y19"/>
    <mergeCell ref="Z19:AB19"/>
    <mergeCell ref="W17:Y17"/>
    <mergeCell ref="Z17:AB17"/>
    <mergeCell ref="B18:D18"/>
    <mergeCell ref="E18:G18"/>
    <mergeCell ref="H18:J18"/>
    <mergeCell ref="K18:M18"/>
    <mergeCell ref="N18:P18"/>
    <mergeCell ref="Q18:S18"/>
    <mergeCell ref="T18:V18"/>
    <mergeCell ref="W18:Y18"/>
    <mergeCell ref="T16:V16"/>
    <mergeCell ref="W16:Y16"/>
    <mergeCell ref="Z16:AB16"/>
    <mergeCell ref="B17:D17"/>
    <mergeCell ref="E17:G17"/>
    <mergeCell ref="H17:J17"/>
    <mergeCell ref="K17:M17"/>
    <mergeCell ref="N17:P17"/>
    <mergeCell ref="Q17:S17"/>
    <mergeCell ref="T17:V17"/>
    <mergeCell ref="B16:D16"/>
    <mergeCell ref="E16:G16"/>
    <mergeCell ref="H16:J16"/>
    <mergeCell ref="K16:M16"/>
    <mergeCell ref="N16:P16"/>
    <mergeCell ref="Q16:S16"/>
    <mergeCell ref="Z14:AB14"/>
    <mergeCell ref="B15:D15"/>
    <mergeCell ref="E15:G15"/>
    <mergeCell ref="H15:J15"/>
    <mergeCell ref="K15:M15"/>
    <mergeCell ref="N15:P15"/>
    <mergeCell ref="Q15:S15"/>
    <mergeCell ref="T15:V15"/>
    <mergeCell ref="W15:Y15"/>
    <mergeCell ref="Z15:AB15"/>
    <mergeCell ref="W13:Y13"/>
    <mergeCell ref="Z13:AB13"/>
    <mergeCell ref="B14:D14"/>
    <mergeCell ref="E14:G14"/>
    <mergeCell ref="H14:J14"/>
    <mergeCell ref="K14:M14"/>
    <mergeCell ref="N14:P14"/>
    <mergeCell ref="Q14:S14"/>
    <mergeCell ref="T14:V14"/>
    <mergeCell ref="W14:Y14"/>
    <mergeCell ref="T12:V12"/>
    <mergeCell ref="W12:Y12"/>
    <mergeCell ref="Z12:AB12"/>
    <mergeCell ref="B13:D13"/>
    <mergeCell ref="E13:G13"/>
    <mergeCell ref="H13:J13"/>
    <mergeCell ref="K13:M13"/>
    <mergeCell ref="N13:P13"/>
    <mergeCell ref="Q13:S13"/>
    <mergeCell ref="T13:V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2020-12-16T19:23:57Z</dcterms:modified>
</cp:coreProperties>
</file>