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20" activeTab="0"/>
  </bookViews>
  <sheets>
    <sheet name="IDC Alloc Summary Net 2016.rp" sheetId="1" r:id="rId1"/>
  </sheets>
  <definedNames/>
  <calcPr calcId="152511"/>
</workbook>
</file>

<file path=xl/sharedStrings.xml><?xml version="1.0" encoding="utf-8"?>
<sst xmlns="http://schemas.openxmlformats.org/spreadsheetml/2006/main" count="208" uniqueCount="185">
  <si>
    <t>C.T. BAUER COLLEGE OF BUSINESS</t>
  </si>
  <si>
    <t>Dean, Business Administration</t>
  </si>
  <si>
    <t>2072/H0041/B1181/12060</t>
  </si>
  <si>
    <t>Management</t>
  </si>
  <si>
    <t>2072/H0048/B1187/17907</t>
  </si>
  <si>
    <t>Small Business Development Center</t>
  </si>
  <si>
    <t>2072/H0053/B1201/17913</t>
  </si>
  <si>
    <t>COLLEGE OF ARCHITECTURE</t>
  </si>
  <si>
    <t>Dean, Architecture</t>
  </si>
  <si>
    <t>2072/H0024/B1173/17901</t>
  </si>
  <si>
    <t>COLLEGE OF EDUCATION</t>
  </si>
  <si>
    <t>Dean, Education</t>
  </si>
  <si>
    <t>2072/H0058/B1205/17914</t>
  </si>
  <si>
    <t>Curriculum and Instruction</t>
  </si>
  <si>
    <t>2072/H0062/B1215/17918</t>
  </si>
  <si>
    <t>Psychological, Health, and Learning Sciences</t>
  </si>
  <si>
    <t>2072/H0064/B1219/17920</t>
  </si>
  <si>
    <t>Educational Leadership &amp; Policy Studies</t>
  </si>
  <si>
    <t>2072/H0524/B0281/56214</t>
  </si>
  <si>
    <t>COLLEGE OF LIBERAL ARTS AND SOCIAL SCIENCES</t>
  </si>
  <si>
    <t>Dean, Liberal Arts and Social Sciences</t>
  </si>
  <si>
    <t>2072/H0082/B0921/18019</t>
  </si>
  <si>
    <t>Modern/Classical Languages</t>
  </si>
  <si>
    <t>2072/H0092/B0937/18026</t>
  </si>
  <si>
    <t>Communication</t>
  </si>
  <si>
    <t>2072/H0084/B0925/18021</t>
  </si>
  <si>
    <t>Economics</t>
  </si>
  <si>
    <t>2072/H0122/B1107/17995</t>
  </si>
  <si>
    <t>English</t>
  </si>
  <si>
    <t>2072/H0086/B0929/18022</t>
  </si>
  <si>
    <t>Communication Sciences and Disorders</t>
  </si>
  <si>
    <t>2072/H0087/B4387/35776</t>
  </si>
  <si>
    <t>Health and Human Performance</t>
  </si>
  <si>
    <t>2072/H0065/B1223/13957</t>
  </si>
  <si>
    <t>Political Science</t>
  </si>
  <si>
    <t>2072/H0124/B1111/17997</t>
  </si>
  <si>
    <t>Hobby Center for Public Policy</t>
  </si>
  <si>
    <t>2072/H0128/B1149/12920</t>
  </si>
  <si>
    <t>History</t>
  </si>
  <si>
    <t>2072/H0089/B0933/18024</t>
  </si>
  <si>
    <t>Psychology</t>
  </si>
  <si>
    <t>2072/H0125/B1117/17999</t>
  </si>
  <si>
    <t>Sociology</t>
  </si>
  <si>
    <t>2072/H0126/B1137/18207</t>
  </si>
  <si>
    <t>Arte Publico Press</t>
  </si>
  <si>
    <t>2072/H0093/B1613/28519</t>
  </si>
  <si>
    <t>Center for Neuromotor &amp; Biomechanics Research</t>
  </si>
  <si>
    <t>2072/H0521/B3794/44342</t>
  </si>
  <si>
    <t>COLLEGE OF NATURAL SCIENCES AND MATHEMATICS</t>
  </si>
  <si>
    <t>Dean, Natural Sciences and Mathematics</t>
  </si>
  <si>
    <t>2072/H0102/B0945/18028</t>
  </si>
  <si>
    <t>Biology/Biochemistry</t>
  </si>
  <si>
    <t>2072/H0104/B0951/18030</t>
  </si>
  <si>
    <t>Chemistry</t>
  </si>
  <si>
    <t>2072/H0107/B0991/14002</t>
  </si>
  <si>
    <t>Computer Science</t>
  </si>
  <si>
    <t>2072/H0108/B1011/18071</t>
  </si>
  <si>
    <t>Earth &amp; Atmospheric Sciences</t>
  </si>
  <si>
    <t>2072/H0109/B1023/18078</t>
  </si>
  <si>
    <t>Mathematics</t>
  </si>
  <si>
    <t>2072/H0110/B1031/18083</t>
  </si>
  <si>
    <t>Physics</t>
  </si>
  <si>
    <t>2072/H0112/B1041/18187</t>
  </si>
  <si>
    <t>Houston Coastal Center</t>
  </si>
  <si>
    <t>2072/H0271/B4473/47017</t>
  </si>
  <si>
    <t>Biology of Behavior Institute</t>
  </si>
  <si>
    <t>2072/H0552/B2720/46572</t>
  </si>
  <si>
    <t>Center for Nuclear Receptors and Cell Signaling</t>
  </si>
  <si>
    <t>2072/H0515/B3766/43613</t>
  </si>
  <si>
    <t>Institute for Nanoenergy</t>
  </si>
  <si>
    <t>2072/H0545/B3797/45491</t>
  </si>
  <si>
    <t>Institute for Climate and Atmospheric Science</t>
  </si>
  <si>
    <t>2072/H0429/B1667/31882</t>
  </si>
  <si>
    <t>COLLEGE OF OPTOMETRY</t>
  </si>
  <si>
    <t>Optometry Vision Sciences</t>
  </si>
  <si>
    <t>2072/H0113/B1161/17864</t>
  </si>
  <si>
    <t>COLLEGE OF PHARMACY</t>
  </si>
  <si>
    <t>Dean, Pharmacy</t>
  </si>
  <si>
    <t>2072/H0116/B1067/12065</t>
  </si>
  <si>
    <t>Pharmacological and Pharmaceutical Sciences</t>
  </si>
  <si>
    <t>2072/H0117/B1069/18198</t>
  </si>
  <si>
    <t>Clinical Pharmacy &amp; Administration</t>
  </si>
  <si>
    <t>2072/H0118/B1097/18210</t>
  </si>
  <si>
    <t>Heart and Kidney Institute</t>
  </si>
  <si>
    <t>2072/H0117/B1079/18201</t>
  </si>
  <si>
    <t>Institute for Drug Education and Research</t>
  </si>
  <si>
    <t>2072/H0422/B1621/32619</t>
  </si>
  <si>
    <t>Institute for Community Health</t>
  </si>
  <si>
    <t>2072/H0501/B1844/41073</t>
  </si>
  <si>
    <t>Pharm Health Outcomes &amp; Policy</t>
  </si>
  <si>
    <t>2072/H0571/B0283/56282</t>
  </si>
  <si>
    <t>COLLEGE OF TECHNOLOGY</t>
  </si>
  <si>
    <t>Dean, Technology</t>
  </si>
  <si>
    <t>2072/H0136/B1151/17859</t>
  </si>
  <si>
    <t>Engineering Technology</t>
  </si>
  <si>
    <t>2072/H0139/B1674/32555</t>
  </si>
  <si>
    <t>Human Development and Consumer Science</t>
  </si>
  <si>
    <t>2072/H0140/B1675/32557</t>
  </si>
  <si>
    <t>Center for Technology Literacy</t>
  </si>
  <si>
    <t>2072/H0423/B2732/46882</t>
  </si>
  <si>
    <t>Texas Manufacturing Assistance Center</t>
  </si>
  <si>
    <t>2072/H0281/B1676/32617</t>
  </si>
  <si>
    <t>Center for Information Security, Research and Edu</t>
  </si>
  <si>
    <t>2072/H0554/B4472/46996</t>
  </si>
  <si>
    <t>Center for Life Sciences Technology</t>
  </si>
  <si>
    <t>2072/H0468/B4430/43588</t>
  </si>
  <si>
    <t>CULLEN COLLEGE OF ENGINEERING</t>
  </si>
  <si>
    <t>Dean, Engineering</t>
  </si>
  <si>
    <t>2072/H0066/B0862/17895</t>
  </si>
  <si>
    <t>Chemical Engineering</t>
  </si>
  <si>
    <t>2072/H0067/B0864/17896</t>
  </si>
  <si>
    <t>Civil Engineering</t>
  </si>
  <si>
    <t>2072/H0068/B0882/18122</t>
  </si>
  <si>
    <t>Electrical &amp; Computer Engineering</t>
  </si>
  <si>
    <t>2072/H0070/B0886/18123</t>
  </si>
  <si>
    <t>Industrial Engineering</t>
  </si>
  <si>
    <t>2072/H0072/B0892/18009</t>
  </si>
  <si>
    <t>Mechanical Engineering</t>
  </si>
  <si>
    <t>2072/H0073/B0896/18011</t>
  </si>
  <si>
    <t>Center for Innovative Grouting Materials and Tech</t>
  </si>
  <si>
    <t>2072/H0069/B0919/18018</t>
  </si>
  <si>
    <t>Biomedical Engineering</t>
  </si>
  <si>
    <t>2072/H0071/B3793/44312</t>
  </si>
  <si>
    <t>National Center for Airborne Laser Mapping</t>
  </si>
  <si>
    <t>2072/H0541/B2218/45956</t>
  </si>
  <si>
    <t>Texas Hurricane Center for Innovative Technology</t>
  </si>
  <si>
    <t>2072/H0512/B4450/43616</t>
  </si>
  <si>
    <t>SW Public Safety Technology Center</t>
  </si>
  <si>
    <t>2072/H0455/B1804/37929</t>
  </si>
  <si>
    <t>DIVISION OF RESEARCH</t>
  </si>
  <si>
    <t>VP-Research</t>
  </si>
  <si>
    <t>2072/H0233/B0818/18094</t>
  </si>
  <si>
    <t>Texas Obesity Research Center</t>
  </si>
  <si>
    <t>2072/H0500/B4422/42126</t>
  </si>
  <si>
    <t>Center for Advanced Computing and Data Systems</t>
  </si>
  <si>
    <t>2072/H0246/B0822/18096</t>
  </si>
  <si>
    <t>TIMES</t>
  </si>
  <si>
    <t>2072/H0288/B1691/34116</t>
  </si>
  <si>
    <t>Advanced Manufacturing Institute</t>
  </si>
  <si>
    <t>2072/H0579/B0397/56520</t>
  </si>
  <si>
    <t>TcSUH</t>
  </si>
  <si>
    <t>2072/H0452/B0848/36896</t>
  </si>
  <si>
    <t>Center for Advanced Materials</t>
  </si>
  <si>
    <t>2072/H0453/B1730/36385</t>
  </si>
  <si>
    <t>Center for Biomedical &amp; Environmental Genomics</t>
  </si>
  <si>
    <t>2072/H0546/B3838/45612</t>
  </si>
  <si>
    <t>GRADUATE COLLEGE OF SOCIAL WORK</t>
  </si>
  <si>
    <t>Dean, Social Work</t>
  </si>
  <si>
    <t>2072/H0129/B1169/10692</t>
  </si>
  <si>
    <t>Center for Health Equities &amp; Evaluation Research</t>
  </si>
  <si>
    <t>2072/H0662/B1171/48442</t>
  </si>
  <si>
    <t>Center for Drug and Social Policy Research</t>
  </si>
  <si>
    <t>2072/H0508/B1171/43463</t>
  </si>
  <si>
    <t>Child &amp; Family for Innovative Research</t>
  </si>
  <si>
    <t>2072/H0509/B1171/43450</t>
  </si>
  <si>
    <t>HILTON COLLEGE OF HOTEL AND RESTAURANT MANAGEMENT</t>
  </si>
  <si>
    <t>Hotel and Restaurant Management</t>
  </si>
  <si>
    <t>2072/H0081/B1165/17866</t>
  </si>
  <si>
    <t>SENIOR V.P. FOR ACADEMIC AFFAIRS AND PROVOST</t>
  </si>
  <si>
    <t>Senior V.P. for Academic Affairs and Provost</t>
  </si>
  <si>
    <t>2072/H0005/B0810/11889</t>
  </si>
  <si>
    <t>UH Energy</t>
  </si>
  <si>
    <t>2072/H0567/B0581/58459</t>
  </si>
  <si>
    <t>Challenger Program</t>
  </si>
  <si>
    <t>2072/H0578/B0273/56131</t>
  </si>
  <si>
    <t>UH LAW CENTER</t>
  </si>
  <si>
    <t>Dean, Law</t>
  </si>
  <si>
    <t>2072/H0098/B1177/17903</t>
  </si>
  <si>
    <t>VICE PRESIDENT FOR STUDENT AFFAIRS</t>
  </si>
  <si>
    <t>Vice President, Student Affairs</t>
  </si>
  <si>
    <t>2072/H0205/B0854/17892</t>
  </si>
  <si>
    <t>Total IDC Returned</t>
  </si>
  <si>
    <t>COLLEGE/DEPARTMENT</t>
  </si>
  <si>
    <t>COST CENTER</t>
  </si>
  <si>
    <t>RETURN</t>
  </si>
  <si>
    <t>Subtotal</t>
  </si>
  <si>
    <t>DEDUCTIONS:</t>
  </si>
  <si>
    <t xml:space="preserve">Infrastructure Overhead (A&amp;F) - Fixed </t>
  </si>
  <si>
    <t>Gross Central Initiatives Fund - 28.3% of Total Generated</t>
  </si>
  <si>
    <t>Bad Debt Reserve - 3.5% of Total Recovery</t>
  </si>
  <si>
    <t>FY 2016 IDC DISTRIBUTION DETAILS</t>
  </si>
  <si>
    <t>Total IDC Recovered in FY2015</t>
  </si>
  <si>
    <t>Core Facility/Strategic Account</t>
  </si>
  <si>
    <t xml:space="preserve">Return to Generating Units - 54.438% of Total Recovery </t>
  </si>
  <si>
    <t>Formula Exceptions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</si>
</sst>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1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workbookViewId="0" topLeftCell="A1"/>
  </sheetViews>
  <sheetFormatPr defaultColWidth="9.140625" defaultRowHeight="12.75"/>
  <cols>
    <col min="1" max="6" width="11.57421875" style="1" customWidth="1"/>
    <col min="7" max="7" width="14.421875" style="4" bestFit="1" customWidth="1"/>
    <col min="8" max="9" width="11.57421875" style="1" customWidth="1"/>
    <col min="10" max="10" width="14.421875" style="1" bestFit="1" customWidth="1"/>
    <col min="11" max="256" width="11.57421875" style="1" customWidth="1"/>
    <col min="257" max="16384" width="8.8515625" style="1" customWidth="1"/>
  </cols>
  <sheetData>
    <row r="1" spans="1:7" ht="12.75">
      <c r="A1" s="14"/>
      <c r="B1" s="14"/>
      <c r="C1" s="14"/>
      <c r="D1" s="14"/>
      <c r="E1" s="14"/>
      <c r="F1" s="14"/>
      <c r="G1" s="15"/>
    </row>
    <row r="2" spans="1:7" ht="15.6">
      <c r="A2" s="24" t="s">
        <v>180</v>
      </c>
      <c r="B2" s="24"/>
      <c r="C2" s="24"/>
      <c r="D2" s="24"/>
      <c r="E2" s="24"/>
      <c r="F2" s="24"/>
      <c r="G2" s="24"/>
    </row>
    <row r="3" ht="12.75">
      <c r="A3" s="8"/>
    </row>
    <row r="4" spans="1:7" s="16" customFormat="1" ht="13.8">
      <c r="A4" s="16" t="s">
        <v>181</v>
      </c>
      <c r="G4" s="17">
        <v>19901645</v>
      </c>
    </row>
    <row r="5" spans="1:7" ht="12.75">
      <c r="A5" s="8"/>
      <c r="G5" s="1"/>
    </row>
    <row r="6" spans="1:7" ht="12.75">
      <c r="A6" s="8" t="s">
        <v>176</v>
      </c>
      <c r="G6" s="18"/>
    </row>
    <row r="7" spans="1:7" ht="12.75">
      <c r="A7" s="1" t="s">
        <v>177</v>
      </c>
      <c r="G7" s="18">
        <v>1238909</v>
      </c>
    </row>
    <row r="8" spans="1:7" ht="12.75">
      <c r="A8" s="1" t="s">
        <v>178</v>
      </c>
      <c r="G8" s="18">
        <v>5632166</v>
      </c>
    </row>
    <row r="9" spans="1:7" ht="12.75">
      <c r="A9" s="1" t="s">
        <v>182</v>
      </c>
      <c r="G9" s="18">
        <v>1500000</v>
      </c>
    </row>
    <row r="10" spans="1:7" ht="12.75">
      <c r="A10" s="1" t="s">
        <v>179</v>
      </c>
      <c r="G10" s="18">
        <v>696512</v>
      </c>
    </row>
    <row r="11" spans="1:7" ht="12.75">
      <c r="A11" s="8" t="s">
        <v>183</v>
      </c>
      <c r="B11" s="8"/>
      <c r="C11" s="8"/>
      <c r="D11" s="8"/>
      <c r="E11" s="8"/>
      <c r="F11" s="8"/>
      <c r="G11" s="19">
        <v>10834058</v>
      </c>
    </row>
    <row r="12" spans="1:7" ht="13.8" thickBot="1">
      <c r="A12" s="20"/>
      <c r="B12" s="20"/>
      <c r="C12" s="20"/>
      <c r="D12" s="20"/>
      <c r="E12" s="20"/>
      <c r="F12" s="20"/>
      <c r="G12" s="21"/>
    </row>
    <row r="14" spans="1:7" ht="12.75">
      <c r="A14" s="23" t="s">
        <v>172</v>
      </c>
      <c r="B14" s="23"/>
      <c r="C14" s="23"/>
      <c r="E14" s="23" t="s">
        <v>173</v>
      </c>
      <c r="F14" s="23"/>
      <c r="G14" s="3" t="s">
        <v>174</v>
      </c>
    </row>
    <row r="16" ht="12.75">
      <c r="A16" s="7" t="s">
        <v>0</v>
      </c>
    </row>
    <row r="18" spans="1:10" ht="12.75">
      <c r="A18" s="2" t="s">
        <v>1</v>
      </c>
      <c r="E18" s="2" t="s">
        <v>2</v>
      </c>
      <c r="G18" s="5">
        <v>22039.446189287995</v>
      </c>
      <c r="J18" s="4"/>
    </row>
    <row r="19" spans="1:7" ht="12.75">
      <c r="A19" s="2" t="s">
        <v>3</v>
      </c>
      <c r="E19" s="2" t="s">
        <v>4</v>
      </c>
      <c r="G19" s="5">
        <v>862.2979199999997</v>
      </c>
    </row>
    <row r="20" spans="1:7" ht="13.8" thickBot="1">
      <c r="A20" s="2" t="s">
        <v>5</v>
      </c>
      <c r="E20" s="2" t="s">
        <v>6</v>
      </c>
      <c r="G20" s="10">
        <v>59604.085849511976</v>
      </c>
    </row>
    <row r="21" spans="6:7" ht="12.75">
      <c r="F21" s="8" t="s">
        <v>175</v>
      </c>
      <c r="G21" s="9">
        <f>SUM(G18:G20)</f>
        <v>82505.82995879996</v>
      </c>
    </row>
    <row r="23" ht="12.75">
      <c r="A23" s="7" t="s">
        <v>7</v>
      </c>
    </row>
    <row r="25" spans="1:7" ht="13.8" thickBot="1">
      <c r="A25" s="2" t="s">
        <v>8</v>
      </c>
      <c r="E25" s="2" t="s">
        <v>9</v>
      </c>
      <c r="G25" s="10">
        <v>514</v>
      </c>
    </row>
    <row r="26" spans="6:7" ht="12.75">
      <c r="F26" s="8" t="s">
        <v>175</v>
      </c>
      <c r="G26" s="9">
        <f>SUM(G25:G25)</f>
        <v>514</v>
      </c>
    </row>
    <row r="28" ht="12.75">
      <c r="A28" s="7" t="s">
        <v>10</v>
      </c>
    </row>
    <row r="30" spans="1:7" ht="12.75">
      <c r="A30" s="2" t="s">
        <v>11</v>
      </c>
      <c r="E30" s="2" t="s">
        <v>12</v>
      </c>
      <c r="G30" s="5">
        <v>141227.06232815157</v>
      </c>
    </row>
    <row r="31" spans="1:7" ht="12.75">
      <c r="A31" s="2" t="s">
        <v>13</v>
      </c>
      <c r="E31" s="2" t="s">
        <v>14</v>
      </c>
      <c r="G31" s="5">
        <v>51882</v>
      </c>
    </row>
    <row r="32" spans="1:7" ht="12.75">
      <c r="A32" s="2" t="s">
        <v>17</v>
      </c>
      <c r="E32" s="2" t="s">
        <v>18</v>
      </c>
      <c r="G32" s="12">
        <v>5562.764363059199</v>
      </c>
    </row>
    <row r="33" spans="1:7" ht="13.8" thickBot="1">
      <c r="A33" s="2" t="s">
        <v>15</v>
      </c>
      <c r="E33" s="2" t="s">
        <v>16</v>
      </c>
      <c r="G33" s="10">
        <v>70335.71212789319</v>
      </c>
    </row>
    <row r="34" spans="6:7" ht="12.75">
      <c r="F34" s="8" t="s">
        <v>175</v>
      </c>
      <c r="G34" s="11">
        <f>SUM(G30:G33)</f>
        <v>269007.53881910397</v>
      </c>
    </row>
    <row r="36" ht="12.75">
      <c r="A36" s="7" t="s">
        <v>19</v>
      </c>
    </row>
    <row r="38" spans="1:7" ht="12.75">
      <c r="A38" s="2" t="s">
        <v>20</v>
      </c>
      <c r="E38" s="2" t="s">
        <v>21</v>
      </c>
      <c r="G38" s="5">
        <v>435449</v>
      </c>
    </row>
    <row r="39" spans="1:7" ht="12.75">
      <c r="A39" s="2" t="s">
        <v>44</v>
      </c>
      <c r="E39" s="2" t="s">
        <v>45</v>
      </c>
      <c r="G39" s="5">
        <v>2493.8853482399995</v>
      </c>
    </row>
    <row r="40" spans="1:7" ht="12.75">
      <c r="A40" s="2" t="s">
        <v>46</v>
      </c>
      <c r="E40" s="2" t="s">
        <v>47</v>
      </c>
      <c r="G40" s="5">
        <v>16550.303690328</v>
      </c>
    </row>
    <row r="41" spans="1:7" ht="12.75">
      <c r="A41" s="2" t="s">
        <v>24</v>
      </c>
      <c r="E41" s="2" t="s">
        <v>25</v>
      </c>
      <c r="G41" s="5">
        <v>887.8554722399998</v>
      </c>
    </row>
    <row r="42" spans="1:7" ht="12.75">
      <c r="A42" s="2" t="s">
        <v>30</v>
      </c>
      <c r="E42" s="2" t="s">
        <v>31</v>
      </c>
      <c r="G42" s="5">
        <v>9850.583310289916</v>
      </c>
    </row>
    <row r="43" spans="1:7" ht="12.75">
      <c r="A43" s="2" t="s">
        <v>26</v>
      </c>
      <c r="E43" s="2" t="s">
        <v>27</v>
      </c>
      <c r="G43" s="5">
        <v>463.5186658079999</v>
      </c>
    </row>
    <row r="44" spans="1:7" ht="12.75">
      <c r="A44" s="2" t="s">
        <v>28</v>
      </c>
      <c r="E44" s="2" t="s">
        <v>29</v>
      </c>
      <c r="G44" s="5">
        <v>3647.4647845870077</v>
      </c>
    </row>
    <row r="45" spans="1:7" ht="12.75">
      <c r="A45" s="2" t="s">
        <v>32</v>
      </c>
      <c r="E45" s="2" t="s">
        <v>33</v>
      </c>
      <c r="G45" s="5">
        <v>107190.72312474524</v>
      </c>
    </row>
    <row r="46" spans="1:7" ht="12.75">
      <c r="A46" s="2" t="s">
        <v>38</v>
      </c>
      <c r="E46" s="2" t="s">
        <v>39</v>
      </c>
      <c r="G46" s="5">
        <v>273.34387873559996</v>
      </c>
    </row>
    <row r="47" spans="1:7" ht="12.75">
      <c r="A47" s="23" t="s">
        <v>172</v>
      </c>
      <c r="B47" s="23"/>
      <c r="C47" s="23"/>
      <c r="E47" s="23" t="s">
        <v>173</v>
      </c>
      <c r="F47" s="23"/>
      <c r="G47" s="3" t="s">
        <v>174</v>
      </c>
    </row>
    <row r="49" spans="1:7" ht="12.75">
      <c r="A49" s="2" t="s">
        <v>36</v>
      </c>
      <c r="E49" s="2" t="s">
        <v>37</v>
      </c>
      <c r="G49" s="5">
        <v>1513.2407405039994</v>
      </c>
    </row>
    <row r="50" spans="1:7" ht="12.75">
      <c r="A50" s="2" t="s">
        <v>22</v>
      </c>
      <c r="E50" s="2" t="s">
        <v>23</v>
      </c>
      <c r="G50" s="5">
        <v>6757.481484599998</v>
      </c>
    </row>
    <row r="51" spans="1:7" ht="12.75">
      <c r="A51" s="2" t="s">
        <v>34</v>
      </c>
      <c r="E51" s="2" t="s">
        <v>35</v>
      </c>
      <c r="G51" s="5">
        <v>7505.103362327997</v>
      </c>
    </row>
    <row r="52" spans="1:7" ht="12.75">
      <c r="A52" s="2" t="s">
        <v>40</v>
      </c>
      <c r="E52" s="2" t="s">
        <v>41</v>
      </c>
      <c r="G52" s="5">
        <v>288263.57294848555</v>
      </c>
    </row>
    <row r="53" spans="1:7" ht="13.8" thickBot="1">
      <c r="A53" s="2" t="s">
        <v>42</v>
      </c>
      <c r="E53" s="2" t="s">
        <v>43</v>
      </c>
      <c r="G53" s="10">
        <v>1672.8660129139198</v>
      </c>
    </row>
    <row r="54" spans="6:7" ht="12.75">
      <c r="F54" s="8" t="s">
        <v>175</v>
      </c>
      <c r="G54" s="9">
        <f>SUM(G38:G53)</f>
        <v>882518.9428238051</v>
      </c>
    </row>
    <row r="55" ht="12.75">
      <c r="F55" s="8"/>
    </row>
    <row r="56" ht="12.75">
      <c r="A56" s="7" t="s">
        <v>48</v>
      </c>
    </row>
    <row r="58" spans="1:7" ht="12.75">
      <c r="A58" s="2" t="s">
        <v>49</v>
      </c>
      <c r="E58" s="2" t="s">
        <v>50</v>
      </c>
      <c r="G58" s="5">
        <v>1276202</v>
      </c>
    </row>
    <row r="59" spans="1:7" ht="12.75">
      <c r="A59" s="2" t="s">
        <v>65</v>
      </c>
      <c r="E59" s="2" t="s">
        <v>66</v>
      </c>
      <c r="G59" s="5">
        <v>4613.409933815999</v>
      </c>
    </row>
    <row r="60" spans="1:7" ht="12.75">
      <c r="A60" s="2" t="s">
        <v>51</v>
      </c>
      <c r="E60" s="2" t="s">
        <v>52</v>
      </c>
      <c r="G60" s="5">
        <v>309137</v>
      </c>
    </row>
    <row r="61" spans="1:7" ht="12.75">
      <c r="A61" s="2" t="s">
        <v>67</v>
      </c>
      <c r="E61" s="2" t="s">
        <v>68</v>
      </c>
      <c r="G61" s="5">
        <v>64624</v>
      </c>
    </row>
    <row r="62" spans="1:7" ht="12.75">
      <c r="A62" s="2" t="s">
        <v>53</v>
      </c>
      <c r="E62" s="2" t="s">
        <v>54</v>
      </c>
      <c r="G62" s="5">
        <v>175720</v>
      </c>
    </row>
    <row r="63" spans="1:7" ht="12.75">
      <c r="A63" s="2" t="s">
        <v>55</v>
      </c>
      <c r="E63" s="2" t="s">
        <v>56</v>
      </c>
      <c r="G63" s="5">
        <v>235377</v>
      </c>
    </row>
    <row r="64" spans="1:7" ht="12.75">
      <c r="A64" s="2" t="s">
        <v>57</v>
      </c>
      <c r="E64" s="2" t="s">
        <v>58</v>
      </c>
      <c r="G64" s="5">
        <v>157028</v>
      </c>
    </row>
    <row r="65" spans="1:7" ht="12.75">
      <c r="A65" s="2" t="s">
        <v>63</v>
      </c>
      <c r="E65" s="2" t="s">
        <v>64</v>
      </c>
      <c r="G65" s="5">
        <v>2916.8106208823992</v>
      </c>
    </row>
    <row r="66" spans="1:7" ht="12.75">
      <c r="A66" s="2" t="s">
        <v>71</v>
      </c>
      <c r="E66" s="2" t="s">
        <v>72</v>
      </c>
      <c r="G66" s="5">
        <v>15908.631236607594</v>
      </c>
    </row>
    <row r="67" spans="1:7" ht="12.75">
      <c r="A67" s="2" t="s">
        <v>69</v>
      </c>
      <c r="E67" s="2" t="s">
        <v>70</v>
      </c>
      <c r="G67" s="5">
        <v>3058.799674096367</v>
      </c>
    </row>
    <row r="68" spans="1:7" ht="12.75">
      <c r="A68" s="2" t="s">
        <v>59</v>
      </c>
      <c r="E68" s="2" t="s">
        <v>60</v>
      </c>
      <c r="G68" s="5">
        <v>137331.77849852442</v>
      </c>
    </row>
    <row r="69" spans="1:7" ht="13.8" thickBot="1">
      <c r="A69" s="2" t="s">
        <v>61</v>
      </c>
      <c r="E69" s="2" t="s">
        <v>62</v>
      </c>
      <c r="G69" s="10">
        <v>306228</v>
      </c>
    </row>
    <row r="70" spans="6:7" ht="12.75">
      <c r="F70" s="8" t="s">
        <v>175</v>
      </c>
      <c r="G70" s="9">
        <f>SUM(G58:G69)</f>
        <v>2688145.429963927</v>
      </c>
    </row>
    <row r="72" ht="12.75">
      <c r="A72" s="7" t="s">
        <v>73</v>
      </c>
    </row>
    <row r="74" spans="1:7" ht="13.8" thickBot="1">
      <c r="A74" s="2" t="s">
        <v>74</v>
      </c>
      <c r="E74" s="2" t="s">
        <v>75</v>
      </c>
      <c r="G74" s="10">
        <v>872486.3858311197</v>
      </c>
    </row>
    <row r="75" spans="6:7" ht="12.75">
      <c r="F75" s="8" t="s">
        <v>175</v>
      </c>
      <c r="G75" s="9">
        <f>SUM(G74)</f>
        <v>872486.3858311197</v>
      </c>
    </row>
    <row r="77" ht="12.75">
      <c r="A77" s="7" t="s">
        <v>76</v>
      </c>
    </row>
    <row r="79" spans="1:7" ht="12.75">
      <c r="A79" s="2" t="s">
        <v>77</v>
      </c>
      <c r="E79" s="2" t="s">
        <v>78</v>
      </c>
      <c r="G79" s="5">
        <v>271597</v>
      </c>
    </row>
    <row r="80" spans="1:7" ht="12.75">
      <c r="A80" s="2" t="s">
        <v>81</v>
      </c>
      <c r="E80" s="2" t="s">
        <v>82</v>
      </c>
      <c r="G80" s="5">
        <v>78738.86174952865</v>
      </c>
    </row>
    <row r="81" spans="1:7" ht="12.75">
      <c r="A81" s="2" t="s">
        <v>83</v>
      </c>
      <c r="E81" s="2" t="s">
        <v>84</v>
      </c>
      <c r="G81" s="5">
        <v>76757.58663054838</v>
      </c>
    </row>
    <row r="82" spans="1:7" ht="12.75">
      <c r="A82" s="2" t="s">
        <v>87</v>
      </c>
      <c r="E82" s="2" t="s">
        <v>88</v>
      </c>
      <c r="G82" s="5">
        <v>1005.6306154139997</v>
      </c>
    </row>
    <row r="83" spans="1:7" ht="12.75">
      <c r="A83" s="2" t="s">
        <v>85</v>
      </c>
      <c r="E83" s="2" t="s">
        <v>86</v>
      </c>
      <c r="G83" s="5">
        <v>553.1070102179998</v>
      </c>
    </row>
    <row r="84" spans="1:7" ht="12.75">
      <c r="A84" s="2" t="s">
        <v>89</v>
      </c>
      <c r="E84" s="2" t="s">
        <v>90</v>
      </c>
      <c r="G84" s="5">
        <v>2873.352580393199</v>
      </c>
    </row>
    <row r="85" spans="1:7" ht="13.8" thickBot="1">
      <c r="A85" s="2" t="s">
        <v>79</v>
      </c>
      <c r="E85" s="2" t="s">
        <v>80</v>
      </c>
      <c r="G85" s="10">
        <v>170120</v>
      </c>
    </row>
    <row r="86" spans="6:7" ht="12.75">
      <c r="F86" s="8" t="s">
        <v>175</v>
      </c>
      <c r="G86" s="9">
        <f>SUM(G79:G85)</f>
        <v>601645.5385861022</v>
      </c>
    </row>
    <row r="87" ht="12.75">
      <c r="F87" s="8"/>
    </row>
    <row r="88" ht="12.75">
      <c r="A88" s="7" t="s">
        <v>91</v>
      </c>
    </row>
    <row r="90" spans="1:7" ht="12.75">
      <c r="A90" s="2" t="s">
        <v>92</v>
      </c>
      <c r="E90" s="2" t="s">
        <v>93</v>
      </c>
      <c r="G90" s="5">
        <v>124498</v>
      </c>
    </row>
    <row r="91" spans="1:7" ht="12.75">
      <c r="A91" s="2" t="s">
        <v>102</v>
      </c>
      <c r="E91" s="2" t="s">
        <v>103</v>
      </c>
      <c r="G91" s="5">
        <v>4072.005514895999</v>
      </c>
    </row>
    <row r="92" spans="1:7" ht="12.75">
      <c r="A92" s="2" t="s">
        <v>104</v>
      </c>
      <c r="E92" s="2" t="s">
        <v>105</v>
      </c>
      <c r="G92" s="5">
        <v>450.6752173439999</v>
      </c>
    </row>
    <row r="93" spans="1:7" ht="12.75">
      <c r="A93" s="23" t="s">
        <v>172</v>
      </c>
      <c r="B93" s="23"/>
      <c r="C93" s="23"/>
      <c r="E93" s="23" t="s">
        <v>173</v>
      </c>
      <c r="F93" s="23"/>
      <c r="G93" s="3" t="s">
        <v>174</v>
      </c>
    </row>
    <row r="95" spans="1:7" ht="12.75">
      <c r="A95" s="2" t="s">
        <v>98</v>
      </c>
      <c r="E95" s="2" t="s">
        <v>99</v>
      </c>
      <c r="G95" s="5">
        <v>10996.746992363995</v>
      </c>
    </row>
    <row r="96" spans="1:7" ht="12.75">
      <c r="A96" s="2" t="s">
        <v>94</v>
      </c>
      <c r="E96" s="2" t="s">
        <v>95</v>
      </c>
      <c r="G96" s="5">
        <v>71924.04849806557</v>
      </c>
    </row>
    <row r="97" spans="1:7" ht="12.75">
      <c r="A97" s="2" t="s">
        <v>96</v>
      </c>
      <c r="E97" s="2" t="s">
        <v>97</v>
      </c>
      <c r="G97" s="5">
        <v>10811.781627926399</v>
      </c>
    </row>
    <row r="98" spans="1:7" ht="13.8" thickBot="1">
      <c r="A98" s="2" t="s">
        <v>100</v>
      </c>
      <c r="E98" s="2" t="s">
        <v>101</v>
      </c>
      <c r="G98" s="10">
        <v>10550.212655927997</v>
      </c>
    </row>
    <row r="99" spans="6:7" ht="12.75">
      <c r="F99" s="8" t="s">
        <v>175</v>
      </c>
      <c r="G99" s="9">
        <f>SUM(G90:G98)</f>
        <v>233303.47050652397</v>
      </c>
    </row>
    <row r="101" ht="12.75">
      <c r="A101" s="7" t="s">
        <v>106</v>
      </c>
    </row>
    <row r="103" spans="1:7" ht="12.75">
      <c r="A103" s="2" t="s">
        <v>107</v>
      </c>
      <c r="E103" s="2" t="s">
        <v>108</v>
      </c>
      <c r="G103" s="5">
        <v>1771185</v>
      </c>
    </row>
    <row r="104" spans="1:7" ht="12.75">
      <c r="A104" s="2" t="s">
        <v>121</v>
      </c>
      <c r="E104" s="2" t="s">
        <v>122</v>
      </c>
      <c r="G104" s="5">
        <v>194316.54303858717</v>
      </c>
    </row>
    <row r="105" spans="1:7" ht="12.75">
      <c r="A105" s="2" t="s">
        <v>119</v>
      </c>
      <c r="E105" s="2" t="s">
        <v>120</v>
      </c>
      <c r="G105" s="5">
        <v>50360.512017792586</v>
      </c>
    </row>
    <row r="106" spans="1:7" ht="12.75">
      <c r="A106" s="2" t="s">
        <v>109</v>
      </c>
      <c r="E106" s="2" t="s">
        <v>110</v>
      </c>
      <c r="G106" s="5">
        <v>435432.68064554856</v>
      </c>
    </row>
    <row r="107" spans="1:7" ht="12.75">
      <c r="A107" s="2" t="s">
        <v>111</v>
      </c>
      <c r="E107" s="2" t="s">
        <v>112</v>
      </c>
      <c r="G107" s="5">
        <v>279900.5155263345</v>
      </c>
    </row>
    <row r="108" spans="1:7" ht="12.75">
      <c r="A108" s="2" t="s">
        <v>113</v>
      </c>
      <c r="E108" s="2" t="s">
        <v>114</v>
      </c>
      <c r="G108" s="5">
        <v>407332</v>
      </c>
    </row>
    <row r="109" spans="1:7" ht="12.75">
      <c r="A109" s="2" t="s">
        <v>115</v>
      </c>
      <c r="E109" s="2" t="s">
        <v>116</v>
      </c>
      <c r="G109" s="5">
        <v>24132.435298609744</v>
      </c>
    </row>
    <row r="110" spans="1:7" ht="12.75">
      <c r="A110" s="2" t="s">
        <v>117</v>
      </c>
      <c r="E110" s="2" t="s">
        <v>118</v>
      </c>
      <c r="G110" s="5">
        <v>339816.0664740159</v>
      </c>
    </row>
    <row r="111" spans="1:7" ht="12.75">
      <c r="A111" s="2" t="s">
        <v>123</v>
      </c>
      <c r="E111" s="2" t="s">
        <v>124</v>
      </c>
      <c r="G111" s="12">
        <v>219188.00216811112</v>
      </c>
    </row>
    <row r="112" spans="1:7" ht="12.75">
      <c r="A112" s="2" t="s">
        <v>127</v>
      </c>
      <c r="E112" s="2" t="s">
        <v>128</v>
      </c>
      <c r="G112" s="5">
        <v>2661.3658356944397</v>
      </c>
    </row>
    <row r="113" spans="1:7" ht="13.8" thickBot="1">
      <c r="A113" s="2" t="s">
        <v>125</v>
      </c>
      <c r="E113" s="2" t="s">
        <v>126</v>
      </c>
      <c r="G113" s="10">
        <v>13560.114374448596</v>
      </c>
    </row>
    <row r="114" spans="6:7" ht="12.75">
      <c r="F114" s="8" t="s">
        <v>175</v>
      </c>
      <c r="G114" s="9">
        <f>SUM(G103:G113)</f>
        <v>3737885.235379142</v>
      </c>
    </row>
    <row r="116" ht="12.75">
      <c r="A116" s="7" t="s">
        <v>129</v>
      </c>
    </row>
    <row r="118" spans="1:7" ht="12.75">
      <c r="A118" s="2" t="s">
        <v>130</v>
      </c>
      <c r="E118" s="2" t="s">
        <v>131</v>
      </c>
      <c r="G118" s="5">
        <v>296070</v>
      </c>
    </row>
    <row r="119" spans="1:7" ht="12.75">
      <c r="A119" s="2" t="s">
        <v>138</v>
      </c>
      <c r="E119" s="2" t="s">
        <v>139</v>
      </c>
      <c r="G119" s="12">
        <v>4324.4471069616</v>
      </c>
    </row>
    <row r="120" spans="1:7" ht="12.75">
      <c r="A120" s="2" t="s">
        <v>134</v>
      </c>
      <c r="E120" s="2" t="s">
        <v>135</v>
      </c>
      <c r="G120" s="5">
        <v>82436.76931644826</v>
      </c>
    </row>
    <row r="121" spans="1:7" ht="12.75">
      <c r="A121" s="2" t="s">
        <v>142</v>
      </c>
      <c r="E121" s="2" t="s">
        <v>143</v>
      </c>
      <c r="G121" s="5">
        <v>23239.595618966996</v>
      </c>
    </row>
    <row r="122" spans="1:7" ht="12.75">
      <c r="A122" s="2" t="s">
        <v>144</v>
      </c>
      <c r="E122" s="2" t="s">
        <v>145</v>
      </c>
      <c r="G122" s="5">
        <v>7087.4044174969185</v>
      </c>
    </row>
    <row r="123" spans="1:7" ht="12.75">
      <c r="A123" s="2" t="s">
        <v>140</v>
      </c>
      <c r="E123" s="2" t="s">
        <v>141</v>
      </c>
      <c r="G123" s="5">
        <v>300354</v>
      </c>
    </row>
    <row r="124" spans="1:7" ht="12.75">
      <c r="A124" s="2" t="s">
        <v>132</v>
      </c>
      <c r="E124" s="2" t="s">
        <v>133</v>
      </c>
      <c r="G124" s="5">
        <v>84544.26540239662</v>
      </c>
    </row>
    <row r="125" spans="1:7" ht="13.8" thickBot="1">
      <c r="A125" s="2" t="s">
        <v>136</v>
      </c>
      <c r="E125" s="2" t="s">
        <v>137</v>
      </c>
      <c r="G125" s="10">
        <v>362127.8072609127</v>
      </c>
    </row>
    <row r="126" spans="6:7" ht="12.75">
      <c r="F126" s="8" t="s">
        <v>175</v>
      </c>
      <c r="G126" s="9">
        <f>SUM(G118:G125)</f>
        <v>1160184.289123183</v>
      </c>
    </row>
    <row r="127" spans="6:7" ht="12.75">
      <c r="F127" s="8"/>
      <c r="G127" s="9"/>
    </row>
    <row r="128" ht="12.75">
      <c r="A128" s="7" t="s">
        <v>146</v>
      </c>
    </row>
    <row r="130" spans="1:7" ht="12.75">
      <c r="A130" s="2" t="s">
        <v>147</v>
      </c>
      <c r="E130" s="2" t="s">
        <v>148</v>
      </c>
      <c r="G130" s="5">
        <v>72597</v>
      </c>
    </row>
    <row r="131" spans="1:7" ht="12.75">
      <c r="A131" s="2" t="s">
        <v>151</v>
      </c>
      <c r="E131" s="2" t="s">
        <v>152</v>
      </c>
      <c r="G131" s="5">
        <v>3245.255826647999</v>
      </c>
    </row>
    <row r="132" spans="1:7" ht="12.75">
      <c r="A132" s="2" t="s">
        <v>149</v>
      </c>
      <c r="E132" s="2" t="s">
        <v>150</v>
      </c>
      <c r="G132" s="5">
        <v>4054.8786668399994</v>
      </c>
    </row>
    <row r="133" spans="1:7" ht="13.8" thickBot="1">
      <c r="A133" s="2" t="s">
        <v>153</v>
      </c>
      <c r="E133" s="2" t="s">
        <v>154</v>
      </c>
      <c r="G133" s="10">
        <v>53183.368683494125</v>
      </c>
    </row>
    <row r="134" spans="6:7" ht="12.75">
      <c r="F134" s="8" t="s">
        <v>175</v>
      </c>
      <c r="G134" s="9">
        <f>SUM(G130:G133)</f>
        <v>133080.50317698214</v>
      </c>
    </row>
    <row r="136" ht="12.75">
      <c r="A136" s="7" t="s">
        <v>155</v>
      </c>
    </row>
    <row r="138" spans="1:7" ht="13.8" thickBot="1">
      <c r="A138" s="2" t="s">
        <v>156</v>
      </c>
      <c r="E138" s="2" t="s">
        <v>157</v>
      </c>
      <c r="G138" s="10">
        <v>26498.670940199994</v>
      </c>
    </row>
    <row r="139" spans="1:7" ht="12.75">
      <c r="A139" s="23" t="s">
        <v>172</v>
      </c>
      <c r="B139" s="23"/>
      <c r="C139" s="23"/>
      <c r="E139" s="23" t="s">
        <v>173</v>
      </c>
      <c r="F139" s="23"/>
      <c r="G139" s="3" t="s">
        <v>174</v>
      </c>
    </row>
    <row r="141" spans="6:7" ht="12.75">
      <c r="F141" s="8" t="s">
        <v>175</v>
      </c>
      <c r="G141" s="9">
        <f>SUM(G138)</f>
        <v>26498.670940199994</v>
      </c>
    </row>
    <row r="143" ht="12.75">
      <c r="A143" s="7" t="s">
        <v>158</v>
      </c>
    </row>
    <row r="145" spans="1:7" ht="12.75">
      <c r="A145" s="2" t="s">
        <v>159</v>
      </c>
      <c r="E145" s="2" t="s">
        <v>160</v>
      </c>
      <c r="G145" s="5">
        <v>14494</v>
      </c>
    </row>
    <row r="146" spans="1:7" ht="12.75">
      <c r="A146" s="2" t="s">
        <v>163</v>
      </c>
      <c r="E146" s="2" t="s">
        <v>164</v>
      </c>
      <c r="G146" s="5">
        <v>4549.464663743999</v>
      </c>
    </row>
    <row r="147" spans="1:7" ht="13.8" thickBot="1">
      <c r="A147" s="2" t="s">
        <v>161</v>
      </c>
      <c r="E147" s="2" t="s">
        <v>162</v>
      </c>
      <c r="G147" s="10">
        <v>24730.151364395995</v>
      </c>
    </row>
    <row r="148" spans="6:7" ht="12.75">
      <c r="F148" s="8" t="s">
        <v>175</v>
      </c>
      <c r="G148" s="9">
        <f>SUM(G145:G147)</f>
        <v>43773.61602813999</v>
      </c>
    </row>
    <row r="149" spans="6:7" ht="12.75">
      <c r="F149" s="8"/>
      <c r="G149" s="9"/>
    </row>
    <row r="150" ht="12.75">
      <c r="A150" s="7" t="s">
        <v>165</v>
      </c>
    </row>
    <row r="152" spans="1:7" ht="13.8" thickBot="1">
      <c r="A152" s="2" t="s">
        <v>166</v>
      </c>
      <c r="E152" s="2" t="s">
        <v>167</v>
      </c>
      <c r="G152" s="10">
        <v>27345</v>
      </c>
    </row>
    <row r="153" spans="6:7" ht="12.75">
      <c r="F153" s="8" t="s">
        <v>175</v>
      </c>
      <c r="G153" s="9">
        <f>SUM(G152:G152)</f>
        <v>27345</v>
      </c>
    </row>
    <row r="154" spans="6:7" ht="12.75">
      <c r="F154" s="8"/>
      <c r="G154" s="9"/>
    </row>
    <row r="155" ht="12.75">
      <c r="A155" s="7" t="s">
        <v>168</v>
      </c>
    </row>
    <row r="157" spans="1:7" ht="13.8" thickBot="1">
      <c r="A157" s="2" t="s">
        <v>169</v>
      </c>
      <c r="E157" s="2" t="s">
        <v>170</v>
      </c>
      <c r="G157" s="10">
        <v>14986</v>
      </c>
    </row>
    <row r="158" spans="6:9" ht="12.75">
      <c r="F158" s="8" t="s">
        <v>175</v>
      </c>
      <c r="G158" s="9">
        <f>SUM(G157:G157)</f>
        <v>14986</v>
      </c>
      <c r="I158" s="4"/>
    </row>
    <row r="161" spans="1:10" ht="13.8" thickBot="1">
      <c r="A161" s="8" t="s">
        <v>184</v>
      </c>
      <c r="G161" s="22">
        <v>60176</v>
      </c>
      <c r="J161" s="4"/>
    </row>
    <row r="162" spans="1:10" ht="12.75">
      <c r="A162" s="8"/>
      <c r="G162" s="9"/>
      <c r="J162" s="4"/>
    </row>
    <row r="164" spans="1:7" ht="12.75">
      <c r="A164" s="13" t="s">
        <v>171</v>
      </c>
      <c r="G164" s="6">
        <v>10834057.673857793</v>
      </c>
    </row>
  </sheetData>
  <mergeCells count="9">
    <mergeCell ref="A139:C139"/>
    <mergeCell ref="E139:F139"/>
    <mergeCell ref="A93:C93"/>
    <mergeCell ref="E93:F93"/>
    <mergeCell ref="A2:G2"/>
    <mergeCell ref="A14:C14"/>
    <mergeCell ref="E14:F14"/>
    <mergeCell ref="A47:C47"/>
    <mergeCell ref="E47:F47"/>
  </mergeCells>
  <printOptions/>
  <pageMargins left="1" right="0.25" top="1.8" bottom="0.75" header="0.5" footer="0.5"/>
  <pageSetup horizontalDpi="600" verticalDpi="600" orientation="portrait" r:id="rId1"/>
  <headerFooter>
    <oddHeader>&amp;C&amp;"Arial,Bold"UNIVERSITY OF HOUSTON
Division of Research
Indirect Cost Return
FY2016 based on FY2015 Expenditures
Net Distribution</oddHeader>
    <oddFooter>&amp;C&amp;"MS Sans Serif,Bold"Page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Nancy A</dc:creator>
  <cp:keywords/>
  <dc:description/>
  <cp:lastModifiedBy>Ward, Nancy A</cp:lastModifiedBy>
  <cp:lastPrinted>2016-01-04T19:10:54Z</cp:lastPrinted>
  <dcterms:created xsi:type="dcterms:W3CDTF">2015-12-22T15:21:54Z</dcterms:created>
  <dcterms:modified xsi:type="dcterms:W3CDTF">2016-01-04T19:14:58Z</dcterms:modified>
  <cp:category/>
  <cp:version/>
  <cp:contentType/>
  <cp:contentStatus/>
</cp:coreProperties>
</file>